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hidePivotFieldList="1"/>
  <mc:AlternateContent xmlns:mc="http://schemas.openxmlformats.org/markup-compatibility/2006">
    <mc:Choice Requires="x15">
      <x15ac:absPath xmlns:x15ac="http://schemas.microsoft.com/office/spreadsheetml/2010/11/ac" url="/Users/nicoleburdiel/Documents/Info Management/"/>
    </mc:Choice>
  </mc:AlternateContent>
  <xr:revisionPtr revIDLastSave="0" documentId="13_ncr:1_{99F8D352-2E7A-EE4C-A0B6-2CB98678977E}" xr6:coauthVersionLast="45" xr6:coauthVersionMax="45" xr10:uidLastSave="{00000000-0000-0000-0000-000000000000}"/>
  <bookViews>
    <workbookView xWindow="0" yWindow="460" windowWidth="28800" windowHeight="15720" xr2:uid="{00000000-000D-0000-FFFF-FFFF00000000}"/>
  </bookViews>
  <sheets>
    <sheet name="NBA Salaries" sheetId="1" r:id="rId1"/>
    <sheet name="PivotTable" sheetId="3" r:id="rId2"/>
  </sheets>
  <definedNames>
    <definedName name="_xlchart.v1.0" hidden="1">'NBA Salaries'!$D$2:$D$508</definedName>
    <definedName name="_xlchart.v1.1" hidden="1">'NBA Salaries'!$D$2:$D$508</definedName>
    <definedName name="_xlchart.v1.10" hidden="1">'NBA Salaries'!$D$2:$D$508</definedName>
    <definedName name="_xlchart.v1.11" hidden="1">'NBA Salaries'!$F$46:$F$56</definedName>
    <definedName name="_xlchart.v1.12" hidden="1">'NBA Salaries'!$G$46:$G$56</definedName>
    <definedName name="_xlchart.v1.13" hidden="1">'NBA Salaries'!$D$2:$D$508</definedName>
    <definedName name="_xlchart.v1.2" hidden="1">'NBA Salaries'!$D$1</definedName>
    <definedName name="_xlchart.v1.3" hidden="1">'NBA Salaries'!$D$2:$D$508</definedName>
    <definedName name="_xlchart.v1.4" hidden="1">'NBA Salaries'!$D$2:$D$508</definedName>
    <definedName name="_xlchart.v1.5" hidden="1">'NBA Salaries'!$D$2:$D$508</definedName>
    <definedName name="_xlchart.v1.6" hidden="1">'NBA Salaries'!$D$2:$D$508</definedName>
    <definedName name="_xlchart.v1.9" hidden="1">'NBA Salaries'!$D$2:$D$508</definedName>
    <definedName name="_xlchart.v2.7" hidden="1">'NBA Salaries'!$F$46:$F$56</definedName>
    <definedName name="_xlchart.v2.8" hidden="1">'NBA Salaries'!$G$46:$G$56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6" i="1" l="1"/>
  <c r="G7" i="1"/>
  <c r="G5" i="1" l="1"/>
  <c r="G4" i="1"/>
  <c r="G3" i="1"/>
  <c r="G2" i="1"/>
</calcChain>
</file>

<file path=xl/sharedStrings.xml><?xml version="1.0" encoding="utf-8"?>
<sst xmlns="http://schemas.openxmlformats.org/spreadsheetml/2006/main" count="1105" uniqueCount="556">
  <si>
    <t>Player</t>
  </si>
  <si>
    <t>GSW</t>
  </si>
  <si>
    <t>OKC</t>
  </si>
  <si>
    <t>HOU</t>
  </si>
  <si>
    <t>WAS</t>
  </si>
  <si>
    <t>LAL</t>
  </si>
  <si>
    <t>BRK</t>
  </si>
  <si>
    <t>BOS</t>
  </si>
  <si>
    <t>DET</t>
  </si>
  <si>
    <t>TOR</t>
  </si>
  <si>
    <t>LAC</t>
  </si>
  <si>
    <t>MIA</t>
  </si>
  <si>
    <t>UTA</t>
  </si>
  <si>
    <t>PHI</t>
  </si>
  <si>
    <t>MIL</t>
  </si>
  <si>
    <t>DEN</t>
  </si>
  <si>
    <t>POR</t>
  </si>
  <si>
    <t>CLE</t>
  </si>
  <si>
    <t>ORL</t>
  </si>
  <si>
    <t>SAS</t>
  </si>
  <si>
    <t>DAL</t>
  </si>
  <si>
    <t>MIN</t>
  </si>
  <si>
    <t>CHI</t>
  </si>
  <si>
    <t>PHO</t>
  </si>
  <si>
    <t>NOP</t>
  </si>
  <si>
    <t>CHO</t>
  </si>
  <si>
    <t>ATL</t>
  </si>
  <si>
    <t>SAC</t>
  </si>
  <si>
    <t>IND</t>
  </si>
  <si>
    <t>NYK</t>
  </si>
  <si>
    <t>MEM</t>
  </si>
  <si>
    <t>Min</t>
  </si>
  <si>
    <t>Max</t>
  </si>
  <si>
    <t>Median</t>
  </si>
  <si>
    <t>Mean</t>
  </si>
  <si>
    <t># of Players</t>
  </si>
  <si>
    <t>Grand Total</t>
  </si>
  <si>
    <t>Team</t>
  </si>
  <si>
    <t>Rank</t>
  </si>
  <si>
    <t>Salary 2019-20</t>
  </si>
  <si>
    <t>NBA Team</t>
  </si>
  <si>
    <t># of Players Per Team</t>
  </si>
  <si>
    <t>Average of Salary 2019-20</t>
  </si>
  <si>
    <t>Mode</t>
  </si>
  <si>
    <t>Standard Deviation</t>
  </si>
  <si>
    <t>Stephen Curry</t>
  </si>
  <si>
    <t>Chris Paul</t>
  </si>
  <si>
    <t>Russell Westbrook</t>
  </si>
  <si>
    <t>John Wall</t>
  </si>
  <si>
    <t>James Harden</t>
  </si>
  <si>
    <t>LeBron James</t>
  </si>
  <si>
    <t>Kevin Durant</t>
  </si>
  <si>
    <t>Kemba Walker</t>
  </si>
  <si>
    <t>Blake Griffin</t>
  </si>
  <si>
    <t>Kyle Lowry</t>
  </si>
  <si>
    <t>Paul George</t>
  </si>
  <si>
    <t>Klay Thompson</t>
  </si>
  <si>
    <t>Jimmy Butler</t>
  </si>
  <si>
    <t>Kawhi Leonard</t>
  </si>
  <si>
    <t>Gordon Hayward</t>
  </si>
  <si>
    <t>Mike Conley</t>
  </si>
  <si>
    <t>Kyrie Irving</t>
  </si>
  <si>
    <t>Tobias Harris</t>
  </si>
  <si>
    <t>Khris Middleton</t>
  </si>
  <si>
    <t>Paul Millsap</t>
  </si>
  <si>
    <t>Damian Lillard</t>
  </si>
  <si>
    <t>Kevin Love</t>
  </si>
  <si>
    <t>Nikola Vučević</t>
  </si>
  <si>
    <t>Al Horford</t>
  </si>
  <si>
    <t>DeMar DeRozan</t>
  </si>
  <si>
    <t>CJ McCollum</t>
  </si>
  <si>
    <t>Joel Embiid</t>
  </si>
  <si>
    <t>Kristaps Porziņģis</t>
  </si>
  <si>
    <t>D'Angelo Russell</t>
  </si>
  <si>
    <t>Andrew Wiggins</t>
  </si>
  <si>
    <t>Otto Porter</t>
  </si>
  <si>
    <t>Devin Booker</t>
  </si>
  <si>
    <t>Karl-Anthony Towns</t>
  </si>
  <si>
    <t>Bradley Beal</t>
  </si>
  <si>
    <t>Anthony Davis</t>
  </si>
  <si>
    <t>Andre Drummond</t>
  </si>
  <si>
    <t>Hassan Whiteside</t>
  </si>
  <si>
    <t>Nikola Jokić</t>
  </si>
  <si>
    <t>Jrue Holiday</t>
  </si>
  <si>
    <t>LaMarcus Aldridge</t>
  </si>
  <si>
    <t>Steven Adams</t>
  </si>
  <si>
    <t>Giannis Antetokounmpo</t>
  </si>
  <si>
    <t>Marc Gasol</t>
  </si>
  <si>
    <t>Nicolas Batum</t>
  </si>
  <si>
    <t>Chandler Parsons</t>
  </si>
  <si>
    <t>Rudy Gobert</t>
  </si>
  <si>
    <t>Harrison Barnes</t>
  </si>
  <si>
    <t>Serge Ibaka</t>
  </si>
  <si>
    <t>Danilo Gallinari</t>
  </si>
  <si>
    <t>Victor Oladipo</t>
  </si>
  <si>
    <t>Malcolm Brogdon</t>
  </si>
  <si>
    <t>Terry Rozier</t>
  </si>
  <si>
    <t>Aaron Gordon</t>
  </si>
  <si>
    <t>Zach LaVine</t>
  </si>
  <si>
    <t>Kent Bazemore</t>
  </si>
  <si>
    <t>Tyler Johnson</t>
  </si>
  <si>
    <t>Goran Dragić</t>
  </si>
  <si>
    <t>Jeff Teague</t>
  </si>
  <si>
    <t>Evan Turner</t>
  </si>
  <si>
    <t>Draymond Green</t>
  </si>
  <si>
    <t>Tristan Thompson</t>
  </si>
  <si>
    <t>Allen Crabbe</t>
  </si>
  <si>
    <t>Tim Hardaway</t>
  </si>
  <si>
    <t>Reggie Jackson</t>
  </si>
  <si>
    <t>Myles Turner</t>
  </si>
  <si>
    <t>Gary Harris</t>
  </si>
  <si>
    <t>Julius Randle</t>
  </si>
  <si>
    <t>Derrick Favors</t>
  </si>
  <si>
    <t>Andre Iguodala</t>
  </si>
  <si>
    <t>Bojan Bogdanović</t>
  </si>
  <si>
    <t>Evan Fournier</t>
  </si>
  <si>
    <t>Bismack Biyombo</t>
  </si>
  <si>
    <t>Clint Capela</t>
  </si>
  <si>
    <t>Gorgui Dieng</t>
  </si>
  <si>
    <t>Ricky Rubio</t>
  </si>
  <si>
    <t>Jonas Valančiūnas</t>
  </si>
  <si>
    <t>Brandon Knight</t>
  </si>
  <si>
    <t>Eric Bledsoe</t>
  </si>
  <si>
    <t>Dennis Schröder</t>
  </si>
  <si>
    <t>Kelly Oubre</t>
  </si>
  <si>
    <t>Ian Mahinmi</t>
  </si>
  <si>
    <t>James Johnson</t>
  </si>
  <si>
    <t>Marvin Williams</t>
  </si>
  <si>
    <t>Marcus Morris</t>
  </si>
  <si>
    <t>Bobby Portis</t>
  </si>
  <si>
    <t>Danny Green</t>
  </si>
  <si>
    <t>Cody Zeller</t>
  </si>
  <si>
    <t>Eric Gordon</t>
  </si>
  <si>
    <t>Mason Plumlee</t>
  </si>
  <si>
    <t>Rudy Gay</t>
  </si>
  <si>
    <t>J.J. Redick</t>
  </si>
  <si>
    <t>Jordan Clarkson</t>
  </si>
  <si>
    <t>Dewayne Dedmon</t>
  </si>
  <si>
    <t>Solomon Hill</t>
  </si>
  <si>
    <t>Justise Winslow</t>
  </si>
  <si>
    <t>Michael Kidd-Gilchrist</t>
  </si>
  <si>
    <t>Will Barton</t>
  </si>
  <si>
    <t>Thaddeus Young</t>
  </si>
  <si>
    <t>Courtney Lee</t>
  </si>
  <si>
    <t>Larry Nance</t>
  </si>
  <si>
    <t>Marcus Smart</t>
  </si>
  <si>
    <t>Terrence Ross</t>
  </si>
  <si>
    <t>Miles Plumlee</t>
  </si>
  <si>
    <t>Patty Mills</t>
  </si>
  <si>
    <t>Patrick Beverley</t>
  </si>
  <si>
    <t>Trevor Ariza</t>
  </si>
  <si>
    <t>Dion Waiters</t>
  </si>
  <si>
    <t>Brook Lopez</t>
  </si>
  <si>
    <t>Jusuf Nurkić</t>
  </si>
  <si>
    <t>Cory Joseph</t>
  </si>
  <si>
    <t>Kelly Olynyk</t>
  </si>
  <si>
    <t>Joe Ingles</t>
  </si>
  <si>
    <t>Maurice Harkless</t>
  </si>
  <si>
    <t>Tony Snell</t>
  </si>
  <si>
    <t>Robert Covington</t>
  </si>
  <si>
    <t>Meyers Leonard</t>
  </si>
  <si>
    <t>T.J. Warren</t>
  </si>
  <si>
    <t>Spencer Dinwiddie</t>
  </si>
  <si>
    <t>Andre Roberson</t>
  </si>
  <si>
    <t>Jeremy Lamb</t>
  </si>
  <si>
    <t>Dwight Powell</t>
  </si>
  <si>
    <t>Norman Powell</t>
  </si>
  <si>
    <t>Josh Richardson</t>
  </si>
  <si>
    <t>Tomáš Satoranský</t>
  </si>
  <si>
    <t>DeAndre Jordan</t>
  </si>
  <si>
    <t>Taj Gibson</t>
  </si>
  <si>
    <t>Zion Williamson</t>
  </si>
  <si>
    <t>John Henson</t>
  </si>
  <si>
    <t>Markelle Fultz</t>
  </si>
  <si>
    <t>Dante Exum</t>
  </si>
  <si>
    <t>Matthew Dellavedova</t>
  </si>
  <si>
    <t>Delon Wright</t>
  </si>
  <si>
    <t>Deandre Ayton</t>
  </si>
  <si>
    <t>Jerami Grant</t>
  </si>
  <si>
    <t>Al-Farouq Aminu</t>
  </si>
  <si>
    <t>Kyle Anderson</t>
  </si>
  <si>
    <t>George Hill</t>
  </si>
  <si>
    <t>Fred VanVleet</t>
  </si>
  <si>
    <t>Ja Morant</t>
  </si>
  <si>
    <t>C.J. Miles</t>
  </si>
  <si>
    <t>Lonzo Ball</t>
  </si>
  <si>
    <t>E'Twaun Moore</t>
  </si>
  <si>
    <t>Marvin Bagley</t>
  </si>
  <si>
    <t>Tyus Jones</t>
  </si>
  <si>
    <t>Bogdan Bogdanović</t>
  </si>
  <si>
    <t>P.J. Tucker</t>
  </si>
  <si>
    <t>Cristiano Felício</t>
  </si>
  <si>
    <t>Ben Simmons</t>
  </si>
  <si>
    <t>Kentavious Caldwell-Pope</t>
  </si>
  <si>
    <t>Maxi Kleber</t>
  </si>
  <si>
    <t>Lou Williams</t>
  </si>
  <si>
    <t>Elfrid Payton</t>
  </si>
  <si>
    <t>Thomas Bryant</t>
  </si>
  <si>
    <t>Jayson Tatum</t>
  </si>
  <si>
    <t>RJ Barrett</t>
  </si>
  <si>
    <t>Wayne Ellington</t>
  </si>
  <si>
    <t>Jae Crowder</t>
  </si>
  <si>
    <t>Luka Dončić</t>
  </si>
  <si>
    <t>Joe Harris</t>
  </si>
  <si>
    <t>Seth Curry</t>
  </si>
  <si>
    <t>Doug McDermott</t>
  </si>
  <si>
    <t>Langston Galloway</t>
  </si>
  <si>
    <t>Derrick Rose</t>
  </si>
  <si>
    <t>Brandon Ingram</t>
  </si>
  <si>
    <t>D.J. Augustin</t>
  </si>
  <si>
    <t>De'Andre Hunter</t>
  </si>
  <si>
    <t>Darius Miller</t>
  </si>
  <si>
    <t>DeMarre Carroll</t>
  </si>
  <si>
    <t>Josh Jackson</t>
  </si>
  <si>
    <t>Ersan İlyasova</t>
  </si>
  <si>
    <t>Dāvis Bertāns</t>
  </si>
  <si>
    <t>Jaren Jackson</t>
  </si>
  <si>
    <t>Nemanja Bjelica</t>
  </si>
  <si>
    <t>Jabari Parker</t>
  </si>
  <si>
    <t>Jaylen Brown</t>
  </si>
  <si>
    <t>Ivica Zubac</t>
  </si>
  <si>
    <t>Joakim Noah</t>
  </si>
  <si>
    <t>Darius Garland</t>
  </si>
  <si>
    <t>De'Aaron Fox</t>
  </si>
  <si>
    <t>Trae Young</t>
  </si>
  <si>
    <t>Ish Smith</t>
  </si>
  <si>
    <t>Montrezl Harrell</t>
  </si>
  <si>
    <t>Jarrett Culver</t>
  </si>
  <si>
    <t>Marco Belinelli</t>
  </si>
  <si>
    <t>Jonathan Isaac</t>
  </si>
  <si>
    <t>Rodney Hood</t>
  </si>
  <si>
    <t>Timofey Mozgov</t>
  </si>
  <si>
    <t>Mo Bamba</t>
  </si>
  <si>
    <t>Trey Lyles</t>
  </si>
  <si>
    <t>Deron Williams</t>
  </si>
  <si>
    <t>Aron Baynes</t>
  </si>
  <si>
    <t>Kris Dunn</t>
  </si>
  <si>
    <t>Josh Smith</t>
  </si>
  <si>
    <t>Lauri Markkanen</t>
  </si>
  <si>
    <t>Coby White</t>
  </si>
  <si>
    <t>Wendell Carter</t>
  </si>
  <si>
    <t>Ryan Anderson</t>
  </si>
  <si>
    <t>Pau Gasol</t>
  </si>
  <si>
    <t>Daniel Theis</t>
  </si>
  <si>
    <t>Luol Deng</t>
  </si>
  <si>
    <t>Hollis Thompson</t>
  </si>
  <si>
    <t>Tyler Lydon</t>
  </si>
  <si>
    <t>William Howard</t>
  </si>
  <si>
    <t>Isaiah Taylor</t>
  </si>
  <si>
    <t>Tyler Ulis</t>
  </si>
  <si>
    <t>Tyler Cook</t>
  </si>
  <si>
    <t>Paul Watson</t>
  </si>
  <si>
    <t>Josh Magette</t>
  </si>
  <si>
    <t>Demetrius Jackson</t>
  </si>
  <si>
    <t>Justin Anderson</t>
  </si>
  <si>
    <t>Yante Maten</t>
  </si>
  <si>
    <t>Jaylen Adams</t>
  </si>
  <si>
    <t>Johnathan Williams</t>
  </si>
  <si>
    <t>Troy Williams</t>
  </si>
  <si>
    <t>Cameron Payne</t>
  </si>
  <si>
    <t>Gary Clark</t>
  </si>
  <si>
    <t>Alfonzo McKinnie</t>
  </si>
  <si>
    <t>Timothé Luwawu-Cabarrot</t>
  </si>
  <si>
    <t>Jemerrio Jones</t>
  </si>
  <si>
    <t>Joe Johnson</t>
  </si>
  <si>
    <t>Stanton Kidd</t>
  </si>
  <si>
    <t>C.J. Watson</t>
  </si>
  <si>
    <t>Festus Ezeli</t>
  </si>
  <si>
    <t>A.J. Hammons</t>
  </si>
  <si>
    <t>Ivan Rabb</t>
  </si>
  <si>
    <t>Justin Robinson</t>
  </si>
  <si>
    <t>Max Strus</t>
  </si>
  <si>
    <t>Iman Shumpert</t>
  </si>
  <si>
    <t>Cole Aldrich</t>
  </si>
  <si>
    <t>Shaun Livingston</t>
  </si>
  <si>
    <t>Rayjon Tucker</t>
  </si>
  <si>
    <t>Chris Clemons</t>
  </si>
  <si>
    <t>Anžejs Pasečņiks</t>
  </si>
  <si>
    <t>Dakari Johnson</t>
  </si>
  <si>
    <t>Chris Silva</t>
  </si>
  <si>
    <t>Patrick Patterson</t>
  </si>
  <si>
    <t>Juwan Morgan</t>
  </si>
  <si>
    <t>Marquese Chriss</t>
  </si>
  <si>
    <t>Damion Lee</t>
  </si>
  <si>
    <t>Khyri Thomas</t>
  </si>
  <si>
    <t>Shaquille Harrison</t>
  </si>
  <si>
    <t>Javonte Green</t>
  </si>
  <si>
    <t>Caleb Martin</t>
  </si>
  <si>
    <t>Jalen McDaniels</t>
  </si>
  <si>
    <t>Wenyen Gabriel</t>
  </si>
  <si>
    <t>Naz Reid</t>
  </si>
  <si>
    <t>Terence Davis</t>
  </si>
  <si>
    <t>Dewan Hernandez</t>
  </si>
  <si>
    <t>Miye Oni</t>
  </si>
  <si>
    <t>Matt Thomas</t>
  </si>
  <si>
    <t>Alen Smailagić</t>
  </si>
  <si>
    <t>Daniel Gafford</t>
  </si>
  <si>
    <t>Ignas Brazdeikis</t>
  </si>
  <si>
    <t>Talen Horton-Tucker</t>
  </si>
  <si>
    <t>Jalen Lecque</t>
  </si>
  <si>
    <t>Justin James</t>
  </si>
  <si>
    <t>Nicolas Claxton</t>
  </si>
  <si>
    <t>Eric Paschall</t>
  </si>
  <si>
    <t>KZ Okpala</t>
  </si>
  <si>
    <t>Admiral Schofield</t>
  </si>
  <si>
    <t>Kyle Singler</t>
  </si>
  <si>
    <t>Justin Hamilton</t>
  </si>
  <si>
    <t>Terance Mann</t>
  </si>
  <si>
    <t>Jonathon Simmons</t>
  </si>
  <si>
    <t>Gary Payton</t>
  </si>
  <si>
    <t>Cody Martin</t>
  </si>
  <si>
    <t>Carsen Edwards</t>
  </si>
  <si>
    <t>Kevin Porter</t>
  </si>
  <si>
    <t>Jaylen Nowell</t>
  </si>
  <si>
    <t>Jalen Brunson</t>
  </si>
  <si>
    <t>Bruno Fernando</t>
  </si>
  <si>
    <t>Devonte' Graham</t>
  </si>
  <si>
    <t>Jarred Vanderbilt</t>
  </si>
  <si>
    <t>Jaxson Hayes</t>
  </si>
  <si>
    <t>Buddy Hield</t>
  </si>
  <si>
    <t>Frank Ntilikina</t>
  </si>
  <si>
    <t>Ed Davis</t>
  </si>
  <si>
    <t>Richaun Holmes</t>
  </si>
  <si>
    <t>Frank Kaminsky</t>
  </si>
  <si>
    <t>Mike Scott</t>
  </si>
  <si>
    <t>Avery Bradley</t>
  </si>
  <si>
    <t>Robin Lopez</t>
  </si>
  <si>
    <t>JaMychal Green</t>
  </si>
  <si>
    <t>Justin Holiday</t>
  </si>
  <si>
    <t>Garrett Temple</t>
  </si>
  <si>
    <t>Enes Kanter</t>
  </si>
  <si>
    <t>Collin Sexton</t>
  </si>
  <si>
    <t>Rodney McGruder</t>
  </si>
  <si>
    <t>Kevon Looney</t>
  </si>
  <si>
    <t>Rui Hachimura</t>
  </si>
  <si>
    <t>Dennis Smith</t>
  </si>
  <si>
    <t>Jamal Murray</t>
  </si>
  <si>
    <t>Kevin Knox</t>
  </si>
  <si>
    <t>Cam Reddish</t>
  </si>
  <si>
    <t>Zach Collins</t>
  </si>
  <si>
    <t>Mikal Bridges</t>
  </si>
  <si>
    <t>Alex Len</t>
  </si>
  <si>
    <t>Cameron Johnson</t>
  </si>
  <si>
    <t>Malik Monk</t>
  </si>
  <si>
    <t>Dorian Finney-Smith</t>
  </si>
  <si>
    <t>JaVale McGee</t>
  </si>
  <si>
    <t>Patrick McCaw</t>
  </si>
  <si>
    <t>Reggie Bullock</t>
  </si>
  <si>
    <t>Shai Gilgeous-Alexander</t>
  </si>
  <si>
    <t>Nicolò Melli</t>
  </si>
  <si>
    <t>PJ Washington</t>
  </si>
  <si>
    <t>Miles Bridges</t>
  </si>
  <si>
    <t>Luke Kennard</t>
  </si>
  <si>
    <t>Jakob Pöltl</t>
  </si>
  <si>
    <t>Tyler Herro</t>
  </si>
  <si>
    <t>Donovan Mitchell</t>
  </si>
  <si>
    <t>Stanley Johnson</t>
  </si>
  <si>
    <t>Jake Layman</t>
  </si>
  <si>
    <t>Thon Maker</t>
  </si>
  <si>
    <t>Jerome Robinson</t>
  </si>
  <si>
    <t>Allonzo Trier</t>
  </si>
  <si>
    <t>Danuel House</t>
  </si>
  <si>
    <t>Domantas Sabonis</t>
  </si>
  <si>
    <t>Mirza Teletović</t>
  </si>
  <si>
    <t>Boban Marjanović</t>
  </si>
  <si>
    <t>T.J. McConnell</t>
  </si>
  <si>
    <t>DeMarcus Cousins</t>
  </si>
  <si>
    <t>Taurean Waller-Prince</t>
  </si>
  <si>
    <t>Dario Šarić</t>
  </si>
  <si>
    <t>Romeo Langford</t>
  </si>
  <si>
    <t>Bam Adebayo</t>
  </si>
  <si>
    <t>Kyle Korver</t>
  </si>
  <si>
    <t>Michael Porter</t>
  </si>
  <si>
    <t>Denzel Valentine</t>
  </si>
  <si>
    <t>Juan Hernangómez</t>
  </si>
  <si>
    <t>Sekou Doumbouya</t>
  </si>
  <si>
    <t>Justin Jackson</t>
  </si>
  <si>
    <t>Troy Brown</t>
  </si>
  <si>
    <t>Markieff Morris</t>
  </si>
  <si>
    <t>Jon Leuer</t>
  </si>
  <si>
    <t>Yogi Ferrell</t>
  </si>
  <si>
    <t>Guerschon Yabusele</t>
  </si>
  <si>
    <t>Zhaire Smith</t>
  </si>
  <si>
    <t>Dwight Howard</t>
  </si>
  <si>
    <t>Khem Birch</t>
  </si>
  <si>
    <t>Ryan Arcidiacono</t>
  </si>
  <si>
    <t>Quinn Cook</t>
  </si>
  <si>
    <t>Ömer Aşık</t>
  </si>
  <si>
    <t>Nickeil Alexander-Walker</t>
  </si>
  <si>
    <t>D.J. Wilson</t>
  </si>
  <si>
    <t>Cedi Osman</t>
  </si>
  <si>
    <t>Donte DiVincenzo</t>
  </si>
  <si>
    <t>Andrew Nicholson</t>
  </si>
  <si>
    <t>Bryn Forbes</t>
  </si>
  <si>
    <t>Goga Bitadze</t>
  </si>
  <si>
    <t>T.J. Leaf</t>
  </si>
  <si>
    <t>Lonnie Walker</t>
  </si>
  <si>
    <t>Alex Caruso</t>
  </si>
  <si>
    <t>Malik Beasley</t>
  </si>
  <si>
    <t>Luka Šamanić</t>
  </si>
  <si>
    <t>John Collins</t>
  </si>
  <si>
    <t>Kevin Huerter</t>
  </si>
  <si>
    <t>Caris LeVert</t>
  </si>
  <si>
    <t>Marko Guduric</t>
  </si>
  <si>
    <t>DeAndre' Bembry</t>
  </si>
  <si>
    <t>Matisse Thybulle</t>
  </si>
  <si>
    <t>Harry Giles</t>
  </si>
  <si>
    <t>Jeff Green</t>
  </si>
  <si>
    <t>Anthony Tolliver</t>
  </si>
  <si>
    <t>Wesley Matthews</t>
  </si>
  <si>
    <t>Udonis Haslem</t>
  </si>
  <si>
    <t>Jared Dudley</t>
  </si>
  <si>
    <t>Rajon Rondo</t>
  </si>
  <si>
    <t>Tyson Chandler</t>
  </si>
  <si>
    <t>Gerald Green</t>
  </si>
  <si>
    <t>Nenê Hilário</t>
  </si>
  <si>
    <t>Thabo Sefolosha</t>
  </si>
  <si>
    <t>J.J. Barea</t>
  </si>
  <si>
    <t>Wilson Chandler</t>
  </si>
  <si>
    <t>Vince Carter</t>
  </si>
  <si>
    <t>Josh Okogie</t>
  </si>
  <si>
    <t>Vincent Poirier</t>
  </si>
  <si>
    <t>Rondae Hollis-Jefferson</t>
  </si>
  <si>
    <t>Brandon Clarke</t>
  </si>
  <si>
    <t>Terrance Ferguson</t>
  </si>
  <si>
    <t>Grayson Allen</t>
  </si>
  <si>
    <t>Grant Williams</t>
  </si>
  <si>
    <t>Jarrett Allen</t>
  </si>
  <si>
    <t>Pascal Siakam</t>
  </si>
  <si>
    <t>Skal Labissière</t>
  </si>
  <si>
    <t>Chandler Hutchison</t>
  </si>
  <si>
    <t>Dejounte Murray</t>
  </si>
  <si>
    <t>Isaiah Thomas</t>
  </si>
  <si>
    <t>Alec Burks</t>
  </si>
  <si>
    <t>Damian Jones</t>
  </si>
  <si>
    <t>Darius Bazley</t>
  </si>
  <si>
    <t>OG Anunoby</t>
  </si>
  <si>
    <t>Ante Žižić</t>
  </si>
  <si>
    <t>Monta Ellis</t>
  </si>
  <si>
    <t>Aaron Holiday</t>
  </si>
  <si>
    <t>Luke Kornet</t>
  </si>
  <si>
    <t>Ty Jerome</t>
  </si>
  <si>
    <t>Willie Cauley-Stein</t>
  </si>
  <si>
    <t>Austin Rivers</t>
  </si>
  <si>
    <t>Carmelo Anthony</t>
  </si>
  <si>
    <t>Anfernee Simons</t>
  </si>
  <si>
    <t>Matt Barnes</t>
  </si>
  <si>
    <t>Nassir Little</t>
  </si>
  <si>
    <t>Torrey Craig</t>
  </si>
  <si>
    <t>Moritz Wagner</t>
  </si>
  <si>
    <t>Dylan Windler</t>
  </si>
  <si>
    <t>Caleb Swanigan</t>
  </si>
  <si>
    <t>Kyle O'Quinn</t>
  </si>
  <si>
    <t>Trey Burke</t>
  </si>
  <si>
    <t>Michael Carter-Williams</t>
  </si>
  <si>
    <t>Mike Muscala</t>
  </si>
  <si>
    <t>Nerlens Noel</t>
  </si>
  <si>
    <t>Troy Daniels</t>
  </si>
  <si>
    <t>Ben McLemore</t>
  </si>
  <si>
    <t>Edmond Sumner</t>
  </si>
  <si>
    <t>Spencer Hawes</t>
  </si>
  <si>
    <t>Noah Vonleh</t>
  </si>
  <si>
    <t>Landry Shamet</t>
  </si>
  <si>
    <t>Mfiondu Kabengele</t>
  </si>
  <si>
    <t>Kyle Kuzma</t>
  </si>
  <si>
    <t>Jordan Poole</t>
  </si>
  <si>
    <t>Tony Bradley</t>
  </si>
  <si>
    <t>Keldon Johnson</t>
  </si>
  <si>
    <t>Derrick White</t>
  </si>
  <si>
    <t>Robert Williams</t>
  </si>
  <si>
    <t>Josh Hart</t>
  </si>
  <si>
    <t>Jacob Evans</t>
  </si>
  <si>
    <t>Anderson Varejão</t>
  </si>
  <si>
    <t>Džanan Musa</t>
  </si>
  <si>
    <t>Omari Spellman</t>
  </si>
  <si>
    <t>James Ennis</t>
  </si>
  <si>
    <t>Shabazz Napier</t>
  </si>
  <si>
    <t>Glenn Robinson</t>
  </si>
  <si>
    <t>Tim Frazier</t>
  </si>
  <si>
    <t>Larry Sanders</t>
  </si>
  <si>
    <t>Bruno Caboclo</t>
  </si>
  <si>
    <t>Georges Niang</t>
  </si>
  <si>
    <t>Emmanuel Mudiay</t>
  </si>
  <si>
    <t>Mario Hezonja</t>
  </si>
  <si>
    <t>JaKarr Sampson</t>
  </si>
  <si>
    <t>Raul Neto</t>
  </si>
  <si>
    <t>Pat Connaughton</t>
  </si>
  <si>
    <t>Jahlil Okafor</t>
  </si>
  <si>
    <t>Rodions Kurucs</t>
  </si>
  <si>
    <t>Jonah Bolden</t>
  </si>
  <si>
    <t>Cheick Diallo</t>
  </si>
  <si>
    <t>Dragan Bender</t>
  </si>
  <si>
    <t>David Nwaba</t>
  </si>
  <si>
    <t>Treveon Graham</t>
  </si>
  <si>
    <t>Willy Hernangómez</t>
  </si>
  <si>
    <t>Jordan McRae</t>
  </si>
  <si>
    <t>Derrick Jones</t>
  </si>
  <si>
    <t>Christian Wood</t>
  </si>
  <si>
    <t>Jordan Bell</t>
  </si>
  <si>
    <t>Furkan Korkmaz</t>
  </si>
  <si>
    <t>Justin Patton</t>
  </si>
  <si>
    <t>Royce O'Neale</t>
  </si>
  <si>
    <t>Wesley Iwundu</t>
  </si>
  <si>
    <t>Abdel Nader</t>
  </si>
  <si>
    <t>Damyean Dotson</t>
  </si>
  <si>
    <t>Frank Jackson</t>
  </si>
  <si>
    <t>Sterling Brown</t>
  </si>
  <si>
    <t>Dillon Brooks</t>
  </si>
  <si>
    <t>Dwayne Bacon</t>
  </si>
  <si>
    <t>Semi Ojeleye</t>
  </si>
  <si>
    <t>Chris Boucher</t>
  </si>
  <si>
    <t>Malcolm Miller</t>
  </si>
  <si>
    <t>Monte Morris</t>
  </si>
  <si>
    <t>Mitchell Robinson</t>
  </si>
  <si>
    <t>Vlatko Čančar</t>
  </si>
  <si>
    <t>Isaiah Roby</t>
  </si>
  <si>
    <t>Nigel Williams-Goss</t>
  </si>
  <si>
    <t>J.R. Smith</t>
  </si>
  <si>
    <t>Shake Milton</t>
  </si>
  <si>
    <t>Thanasis Antetokounmpo</t>
  </si>
  <si>
    <t>Amile Jefferson</t>
  </si>
  <si>
    <t>Derrick Walton</t>
  </si>
  <si>
    <t>Theo Pinson</t>
  </si>
  <si>
    <t>Brad Wanamaker</t>
  </si>
  <si>
    <t>Gary Trent</t>
  </si>
  <si>
    <t>Ryan Broekhoff</t>
  </si>
  <si>
    <t>Chimezie Metu</t>
  </si>
  <si>
    <t>Isaac Bonga</t>
  </si>
  <si>
    <t>Jevon Carter</t>
  </si>
  <si>
    <t>Elie Okobo</t>
  </si>
  <si>
    <t>Melvin Frazier</t>
  </si>
  <si>
    <t>Deonte Burton</t>
  </si>
  <si>
    <t>Hamidou Diallo</t>
  </si>
  <si>
    <t>Kenrich Williams</t>
  </si>
  <si>
    <t>Duncan Robinson</t>
  </si>
  <si>
    <t>Keita Bates-Diop</t>
  </si>
  <si>
    <t>De'Anthony Melton</t>
  </si>
  <si>
    <t>Kendrick Nunn</t>
  </si>
  <si>
    <t>Isaiah Hartenstein</t>
  </si>
  <si>
    <t>Alize Johnson</t>
  </si>
  <si>
    <t>Bruce Brown</t>
  </si>
  <si>
    <t>Sviatoslav Mykhailiuk</t>
  </si>
  <si>
    <t>$50K-3.95M</t>
  </si>
  <si>
    <t>$3.95M-7.85M</t>
  </si>
  <si>
    <t>$7.85M-11.75M</t>
  </si>
  <si>
    <t>$11.75M-15.65M</t>
  </si>
  <si>
    <t>$15.65M-19.55M</t>
  </si>
  <si>
    <t>$19.55M-23.45M</t>
  </si>
  <si>
    <t>$23.45M-27.35M</t>
  </si>
  <si>
    <t>$27.35M-31.25M</t>
  </si>
  <si>
    <t>$39.05M-42.95M</t>
  </si>
  <si>
    <t>$31.25M-35.15M</t>
  </si>
  <si>
    <t>$35.15M-39.05M</t>
  </si>
  <si>
    <t>Range of Salaries</t>
  </si>
  <si>
    <t>Percentage</t>
  </si>
  <si>
    <t>Total 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</si>
</sst>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Arial Unicode MS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9E2FF"/>
        <bgColor indexed="64"/>
      </patternFill>
    </fill>
    <fill>
      <patternFill patternType="solid">
        <fgColor rgb="FF7E0E7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6" fontId="0" fillId="0" borderId="0" xfId="0" applyNumberFormat="1" applyFill="1"/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NumberFormat="1" applyFill="1"/>
    <xf numFmtId="0" fontId="0" fillId="3" borderId="0" xfId="0" applyFill="1" applyAlignment="1">
      <alignment horizontal="left"/>
    </xf>
    <xf numFmtId="44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left"/>
    </xf>
    <xf numFmtId="44" fontId="0" fillId="4" borderId="0" xfId="0" applyNumberFormat="1" applyFill="1"/>
    <xf numFmtId="0" fontId="2" fillId="0" borderId="1" xfId="0" applyFont="1" applyBorder="1" applyAlignment="1">
      <alignment vertical="center"/>
    </xf>
    <xf numFmtId="0" fontId="0" fillId="0" borderId="7" xfId="0" applyBorder="1"/>
    <xf numFmtId="0" fontId="0" fillId="0" borderId="2" xfId="0" applyBorder="1"/>
    <xf numFmtId="0" fontId="1" fillId="0" borderId="3" xfId="0" applyFont="1" applyBorder="1" applyAlignment="1">
      <alignment vertical="center"/>
    </xf>
    <xf numFmtId="0" fontId="0" fillId="0" borderId="0" xfId="0" applyBorder="1"/>
    <xf numFmtId="6" fontId="0" fillId="0" borderId="4" xfId="0" applyNumberFormat="1" applyBorder="1"/>
    <xf numFmtId="0" fontId="1" fillId="0" borderId="3" xfId="0" applyFont="1" applyFill="1" applyBorder="1" applyAlignment="1">
      <alignment vertical="center"/>
    </xf>
    <xf numFmtId="0" fontId="0" fillId="0" borderId="0" xfId="0" applyFill="1" applyBorder="1"/>
    <xf numFmtId="6" fontId="0" fillId="0" borderId="4" xfId="0" applyNumberFormat="1" applyFill="1" applyBorder="1"/>
    <xf numFmtId="0" fontId="1" fillId="0" borderId="5" xfId="0" applyFont="1" applyBorder="1" applyAlignment="1">
      <alignment vertical="center"/>
    </xf>
    <xf numFmtId="0" fontId="0" fillId="0" borderId="8" xfId="0" applyBorder="1"/>
    <xf numFmtId="6" fontId="0" fillId="0" borderId="6" xfId="0" applyNumberFormat="1" applyBorder="1"/>
    <xf numFmtId="0" fontId="0" fillId="5" borderId="1" xfId="0" applyFill="1" applyBorder="1"/>
    <xf numFmtId="6" fontId="0" fillId="5" borderId="2" xfId="0" applyNumberFormat="1" applyFill="1" applyBorder="1"/>
    <xf numFmtId="0" fontId="0" fillId="5" borderId="3" xfId="0" applyFill="1" applyBorder="1"/>
    <xf numFmtId="6" fontId="0" fillId="5" borderId="4" xfId="0" applyNumberFormat="1" applyFill="1" applyBorder="1"/>
    <xf numFmtId="164" fontId="0" fillId="5" borderId="4" xfId="0" applyNumberFormat="1" applyFill="1" applyBorder="1"/>
    <xf numFmtId="0" fontId="0" fillId="5" borderId="5" xfId="0" applyFill="1" applyBorder="1"/>
    <xf numFmtId="0" fontId="0" fillId="5" borderId="6" xfId="0" applyFill="1" applyBorder="1"/>
    <xf numFmtId="0" fontId="0" fillId="6" borderId="9" xfId="0" applyFill="1" applyBorder="1"/>
    <xf numFmtId="0" fontId="0" fillId="6" borderId="11" xfId="0" applyFill="1" applyBorder="1"/>
    <xf numFmtId="0" fontId="0" fillId="6" borderId="12" xfId="0" applyFill="1" applyBorder="1"/>
    <xf numFmtId="10" fontId="0" fillId="6" borderId="4" xfId="1" applyNumberFormat="1" applyFont="1" applyFill="1" applyBorder="1"/>
    <xf numFmtId="0" fontId="0" fillId="6" borderId="13" xfId="0" applyFill="1" applyBorder="1"/>
    <xf numFmtId="0" fontId="0" fillId="6" borderId="14" xfId="0" applyFill="1" applyBorder="1"/>
    <xf numFmtId="10" fontId="0" fillId="6" borderId="6" xfId="1" applyNumberFormat="1" applyFont="1" applyFill="1" applyBorder="1"/>
    <xf numFmtId="0" fontId="0" fillId="6" borderId="10" xfId="0" applyFill="1" applyBorder="1"/>
    <xf numFmtId="9" fontId="0" fillId="6" borderId="9" xfId="0" applyNumberFormat="1" applyFill="1" applyBorder="1"/>
  </cellXfs>
  <cellStyles count="2">
    <cellStyle name="Normal" xfId="0" builtinId="0"/>
    <cellStyle name="Percent" xfId="1" builtinId="5"/>
  </cellStyles>
  <dxfs count="13"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rgb="FF7E0E75"/>
        </patternFill>
      </fill>
    </dxf>
    <dxf>
      <fill>
        <patternFill patternType="solid">
          <bgColor rgb="FF7E0E75"/>
        </patternFill>
      </fill>
    </dxf>
    <dxf>
      <fill>
        <patternFill patternType="solid">
          <bgColor rgb="FF7E0E75"/>
        </patternFill>
      </fill>
    </dxf>
    <dxf>
      <fill>
        <patternFill>
          <bgColor rgb="FF7E0E75"/>
        </patternFill>
      </fill>
    </dxf>
    <dxf>
      <fill>
        <patternFill>
          <bgColor rgb="FFF9E2FF"/>
        </patternFill>
      </fill>
    </dxf>
    <dxf>
      <fill>
        <patternFill>
          <bgColor rgb="FFF9E2FF"/>
        </patternFill>
      </fill>
    </dxf>
    <dxf>
      <fill>
        <patternFill patternType="solid">
          <bgColor rgb="FFFCAEFF"/>
        </patternFill>
      </fill>
    </dxf>
    <dxf>
      <fill>
        <patternFill patternType="solid">
          <bgColor rgb="FFFCAEFF"/>
        </patternFill>
      </fill>
    </dxf>
    <dxf>
      <fill>
        <patternFill patternType="solid">
          <bgColor rgb="FFFCAEFF"/>
        </patternFill>
      </fill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colors>
    <mruColors>
      <color rgb="FF1C9B72"/>
      <color rgb="FF21A1A8"/>
      <color rgb="FFF7D2FF"/>
      <color rgb="FFD2125B"/>
      <color rgb="FFEA86A8"/>
      <color rgb="FFFCAEFF"/>
      <color rgb="FF30D7E0"/>
      <color rgb="FF7E0E75"/>
      <color rgb="FFF9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Range of Salaries Percentages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0D7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B-7346-8B45-67E576E901DA}"/>
              </c:ext>
            </c:extLst>
          </c:dPt>
          <c:dPt>
            <c:idx val="1"/>
            <c:bubble3D val="0"/>
            <c:spPr>
              <a:solidFill>
                <a:srgbClr val="EA86A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B-7346-8B45-67E576E901DA}"/>
              </c:ext>
            </c:extLst>
          </c:dPt>
          <c:dPt>
            <c:idx val="2"/>
            <c:bubble3D val="0"/>
            <c:spPr>
              <a:solidFill>
                <a:srgbClr val="1C9B7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80B-7346-8B45-67E576E901DA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0B-7346-8B45-67E576E901DA}"/>
              </c:ext>
            </c:extLst>
          </c:dPt>
          <c:dPt>
            <c:idx val="4"/>
            <c:bubble3D val="0"/>
            <c:spPr>
              <a:solidFill>
                <a:srgbClr val="F7D2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80B-7346-8B45-67E576E901DA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0B-7346-8B45-67E576E901DA}"/>
              </c:ext>
            </c:extLst>
          </c:dPt>
          <c:dPt>
            <c:idx val="6"/>
            <c:bubble3D val="0"/>
            <c:spPr>
              <a:solidFill>
                <a:srgbClr val="7E0E7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B-7346-8B45-67E576E901DA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0B-7346-8B45-67E576E901DA}"/>
              </c:ext>
            </c:extLst>
          </c:dPt>
          <c:dPt>
            <c:idx val="8"/>
            <c:bubble3D val="0"/>
            <c:spPr>
              <a:solidFill>
                <a:srgbClr val="D212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80B-7346-8B45-67E576E901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0B-7346-8B45-67E576E901D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cat>
            <c:strRef>
              <c:f>'NBA Salaries'!$F$46:$F$56</c:f>
              <c:strCache>
                <c:ptCount val="11"/>
                <c:pt idx="0">
                  <c:v>$50K-3.95M</c:v>
                </c:pt>
                <c:pt idx="1">
                  <c:v>$3.95M-7.85M</c:v>
                </c:pt>
                <c:pt idx="2">
                  <c:v>$7.85M-11.75M</c:v>
                </c:pt>
                <c:pt idx="3">
                  <c:v>$11.75M-15.65M</c:v>
                </c:pt>
                <c:pt idx="4">
                  <c:v>$15.65M-19.55M</c:v>
                </c:pt>
                <c:pt idx="5">
                  <c:v>$19.55M-23.45M</c:v>
                </c:pt>
                <c:pt idx="6">
                  <c:v>$23.45M-27.35M</c:v>
                </c:pt>
                <c:pt idx="7">
                  <c:v>$27.35M-31.25M</c:v>
                </c:pt>
                <c:pt idx="8">
                  <c:v>$31.25M-35.15M</c:v>
                </c:pt>
                <c:pt idx="9">
                  <c:v>$35.15M-39.05M</c:v>
                </c:pt>
                <c:pt idx="10">
                  <c:v>$39.05M-42.95M</c:v>
                </c:pt>
              </c:strCache>
            </c:strRef>
          </c:cat>
          <c:val>
            <c:numRef>
              <c:f>'NBA Salaries'!$G$46:$G$56</c:f>
              <c:numCache>
                <c:formatCode>0.00%</c:formatCode>
                <c:ptCount val="11"/>
                <c:pt idx="0">
                  <c:v>0.54437869822485208</c:v>
                </c:pt>
                <c:pt idx="1">
                  <c:v>0.15384615384615385</c:v>
                </c:pt>
                <c:pt idx="2">
                  <c:v>8.2840236686390539E-2</c:v>
                </c:pt>
                <c:pt idx="3">
                  <c:v>6.9033530571992116E-2</c:v>
                </c:pt>
                <c:pt idx="4">
                  <c:v>4.5364891518737675E-2</c:v>
                </c:pt>
                <c:pt idx="5">
                  <c:v>1.1834319526627219E-2</c:v>
                </c:pt>
                <c:pt idx="6">
                  <c:v>3.9447731755424063E-2</c:v>
                </c:pt>
                <c:pt idx="7">
                  <c:v>1.9723865877712032E-2</c:v>
                </c:pt>
                <c:pt idx="8">
                  <c:v>1.9723865877712032E-2</c:v>
                </c:pt>
                <c:pt idx="9">
                  <c:v>1.1834319526627219E-2</c:v>
                </c:pt>
                <c:pt idx="10">
                  <c:v>1.9723865877712033E-3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B-7346-8B45-67E576E90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[NBA Salaries Data.xlsx]PivotTable!PivotTable4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Average Salaries by Team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7E0E7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PivotTable!$E$3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7E0E75"/>
            </a:solidFill>
            <a:ln>
              <a:noFill/>
            </a:ln>
            <a:effectLst/>
          </c:spPr>
          <c:invertIfNegative val="0"/>
          <c:cat>
            <c:strRef>
              <c:f>PivotTable!$D$4:$D$34</c:f>
              <c:strCache>
                <c:ptCount val="30"/>
                <c:pt idx="0">
                  <c:v>ATL</c:v>
                </c:pt>
                <c:pt idx="1">
                  <c:v>BOS</c:v>
                </c:pt>
                <c:pt idx="2">
                  <c:v>BRK</c:v>
                </c:pt>
                <c:pt idx="3">
                  <c:v>CHI</c:v>
                </c:pt>
                <c:pt idx="4">
                  <c:v>CHO</c:v>
                </c:pt>
                <c:pt idx="5">
                  <c:v>CLE</c:v>
                </c:pt>
                <c:pt idx="6">
                  <c:v>DAL</c:v>
                </c:pt>
                <c:pt idx="7">
                  <c:v>DEN</c:v>
                </c:pt>
                <c:pt idx="8">
                  <c:v>DET</c:v>
                </c:pt>
                <c:pt idx="9">
                  <c:v>GSW</c:v>
                </c:pt>
                <c:pt idx="10">
                  <c:v>HOU</c:v>
                </c:pt>
                <c:pt idx="11">
                  <c:v>IND</c:v>
                </c:pt>
                <c:pt idx="12">
                  <c:v>LAC</c:v>
                </c:pt>
                <c:pt idx="13">
                  <c:v>LAL</c:v>
                </c:pt>
                <c:pt idx="14">
                  <c:v>MEM</c:v>
                </c:pt>
                <c:pt idx="15">
                  <c:v>MIA</c:v>
                </c:pt>
                <c:pt idx="16">
                  <c:v>MIL</c:v>
                </c:pt>
                <c:pt idx="17">
                  <c:v>MIN</c:v>
                </c:pt>
                <c:pt idx="18">
                  <c:v>NOP</c:v>
                </c:pt>
                <c:pt idx="19">
                  <c:v>NYK</c:v>
                </c:pt>
                <c:pt idx="20">
                  <c:v>OKC</c:v>
                </c:pt>
                <c:pt idx="21">
                  <c:v>ORL</c:v>
                </c:pt>
                <c:pt idx="22">
                  <c:v>PHI</c:v>
                </c:pt>
                <c:pt idx="23">
                  <c:v>PHO</c:v>
                </c:pt>
                <c:pt idx="24">
                  <c:v>POR</c:v>
                </c:pt>
                <c:pt idx="25">
                  <c:v>SAC</c:v>
                </c:pt>
                <c:pt idx="26">
                  <c:v>SAS</c:v>
                </c:pt>
                <c:pt idx="27">
                  <c:v>TOR</c:v>
                </c:pt>
                <c:pt idx="28">
                  <c:v>UTA</c:v>
                </c:pt>
                <c:pt idx="29">
                  <c:v>WAS</c:v>
                </c:pt>
              </c:strCache>
            </c:strRef>
          </c:cat>
          <c:val>
            <c:numRef>
              <c:f>PivotTable!$E$4:$E$34</c:f>
              <c:numCache>
                <c:formatCode>_("$"* #,##0.00_);_("$"* \(#,##0.00\);_("$"* "-"??_);_(@_)</c:formatCode>
                <c:ptCount val="30"/>
                <c:pt idx="0">
                  <c:v>6293081.5294117648</c:v>
                </c:pt>
                <c:pt idx="1">
                  <c:v>6824148.944444444</c:v>
                </c:pt>
                <c:pt idx="2">
                  <c:v>6669714.1052631577</c:v>
                </c:pt>
                <c:pt idx="3">
                  <c:v>7166602.125</c:v>
                </c:pt>
                <c:pt idx="4">
                  <c:v>8282386.0666666664</c:v>
                </c:pt>
                <c:pt idx="5">
                  <c:v>7051766</c:v>
                </c:pt>
                <c:pt idx="6">
                  <c:v>7566068.3125</c:v>
                </c:pt>
                <c:pt idx="7">
                  <c:v>9412148.8571428563</c:v>
                </c:pt>
                <c:pt idx="8">
                  <c:v>7770132.1176470593</c:v>
                </c:pt>
                <c:pt idx="9">
                  <c:v>9165552.4666666668</c:v>
                </c:pt>
                <c:pt idx="10">
                  <c:v>8009391.5294117648</c:v>
                </c:pt>
                <c:pt idx="11">
                  <c:v>7169282.875</c:v>
                </c:pt>
                <c:pt idx="12">
                  <c:v>8786647.4000000004</c:v>
                </c:pt>
                <c:pt idx="13">
                  <c:v>7678504.25</c:v>
                </c:pt>
                <c:pt idx="14">
                  <c:v>6262096.5499999998</c:v>
                </c:pt>
                <c:pt idx="15">
                  <c:v>7585094</c:v>
                </c:pt>
                <c:pt idx="16">
                  <c:v>6703478.7999999998</c:v>
                </c:pt>
                <c:pt idx="17">
                  <c:v>8158711.4000000004</c:v>
                </c:pt>
                <c:pt idx="18">
                  <c:v>7821728.0666666664</c:v>
                </c:pt>
                <c:pt idx="19">
                  <c:v>7075231.625</c:v>
                </c:pt>
                <c:pt idx="20">
                  <c:v>8354044.875</c:v>
                </c:pt>
                <c:pt idx="21">
                  <c:v>7265679.944444444</c:v>
                </c:pt>
                <c:pt idx="22">
                  <c:v>8506860.9333333336</c:v>
                </c:pt>
                <c:pt idx="23">
                  <c:v>7550926.25</c:v>
                </c:pt>
                <c:pt idx="24">
                  <c:v>7426567.4210526319</c:v>
                </c:pt>
                <c:pt idx="25">
                  <c:v>6675422.277777778</c:v>
                </c:pt>
                <c:pt idx="26">
                  <c:v>7708265.8125</c:v>
                </c:pt>
                <c:pt idx="27">
                  <c:v>6839344.833333333</c:v>
                </c:pt>
                <c:pt idx="28">
                  <c:v>6778007.111111111</c:v>
                </c:pt>
                <c:pt idx="29">
                  <c:v>6458504.5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1-C74E-8BC7-541448603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9943359"/>
        <c:axId val="733124031"/>
      </c:barChart>
      <c:catAx>
        <c:axId val="7299433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124031"/>
        <c:crosses val="autoZero"/>
        <c:auto val="1"/>
        <c:lblAlgn val="ctr"/>
        <c:lblOffset val="100"/>
        <c:noMultiLvlLbl val="0"/>
      </c:catAx>
      <c:valAx>
        <c:axId val="73312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943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[NBA Salaries Data.xlsx]PivotTable!PivotTable2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Number of Players Per Team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ln w="22225" cap="rnd" cmpd="sng" algn="ctr">
            <a:solidFill>
              <a:schemeClr val="accent1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1">
                <a:lumMod val="50000"/>
              </a:schemeClr>
            </a:solidFill>
            <a:ln w="9525" cap="flat" cmpd="sng" algn="ctr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PivotTable!$B$3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>
                  <a:lumMod val="50000"/>
                </a:schemeClr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PivotTable!$A$4:$A$34</c:f>
              <c:strCache>
                <c:ptCount val="30"/>
                <c:pt idx="0">
                  <c:v>ATL</c:v>
                </c:pt>
                <c:pt idx="1">
                  <c:v>BOS</c:v>
                </c:pt>
                <c:pt idx="2">
                  <c:v>BRK</c:v>
                </c:pt>
                <c:pt idx="3">
                  <c:v>CHI</c:v>
                </c:pt>
                <c:pt idx="4">
                  <c:v>CHO</c:v>
                </c:pt>
                <c:pt idx="5">
                  <c:v>CLE</c:v>
                </c:pt>
                <c:pt idx="6">
                  <c:v>DAL</c:v>
                </c:pt>
                <c:pt idx="7">
                  <c:v>DEN</c:v>
                </c:pt>
                <c:pt idx="8">
                  <c:v>DET</c:v>
                </c:pt>
                <c:pt idx="9">
                  <c:v>GSW</c:v>
                </c:pt>
                <c:pt idx="10">
                  <c:v>HOU</c:v>
                </c:pt>
                <c:pt idx="11">
                  <c:v>IND</c:v>
                </c:pt>
                <c:pt idx="12">
                  <c:v>LAC</c:v>
                </c:pt>
                <c:pt idx="13">
                  <c:v>LAL</c:v>
                </c:pt>
                <c:pt idx="14">
                  <c:v>MEM</c:v>
                </c:pt>
                <c:pt idx="15">
                  <c:v>MIA</c:v>
                </c:pt>
                <c:pt idx="16">
                  <c:v>MIL</c:v>
                </c:pt>
                <c:pt idx="17">
                  <c:v>MIN</c:v>
                </c:pt>
                <c:pt idx="18">
                  <c:v>NOP</c:v>
                </c:pt>
                <c:pt idx="19">
                  <c:v>NYK</c:v>
                </c:pt>
                <c:pt idx="20">
                  <c:v>OKC</c:v>
                </c:pt>
                <c:pt idx="21">
                  <c:v>ORL</c:v>
                </c:pt>
                <c:pt idx="22">
                  <c:v>PHI</c:v>
                </c:pt>
                <c:pt idx="23">
                  <c:v>PHO</c:v>
                </c:pt>
                <c:pt idx="24">
                  <c:v>POR</c:v>
                </c:pt>
                <c:pt idx="25">
                  <c:v>SAC</c:v>
                </c:pt>
                <c:pt idx="26">
                  <c:v>SAS</c:v>
                </c:pt>
                <c:pt idx="27">
                  <c:v>TOR</c:v>
                </c:pt>
                <c:pt idx="28">
                  <c:v>UTA</c:v>
                </c:pt>
                <c:pt idx="29">
                  <c:v>WAS</c:v>
                </c:pt>
              </c:strCache>
            </c:strRef>
          </c:cat>
          <c:val>
            <c:numRef>
              <c:f>PivotTable!$B$4:$B$34</c:f>
              <c:numCache>
                <c:formatCode>General</c:formatCode>
                <c:ptCount val="30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16</c:v>
                </c:pt>
                <c:pt idx="7">
                  <c:v>14</c:v>
                </c:pt>
                <c:pt idx="8">
                  <c:v>17</c:v>
                </c:pt>
                <c:pt idx="9">
                  <c:v>15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  <c:pt idx="13">
                  <c:v>16</c:v>
                </c:pt>
                <c:pt idx="14">
                  <c:v>20</c:v>
                </c:pt>
                <c:pt idx="15">
                  <c:v>18</c:v>
                </c:pt>
                <c:pt idx="16">
                  <c:v>20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16</c:v>
                </c:pt>
                <c:pt idx="21">
                  <c:v>18</c:v>
                </c:pt>
                <c:pt idx="22">
                  <c:v>15</c:v>
                </c:pt>
                <c:pt idx="23">
                  <c:v>16</c:v>
                </c:pt>
                <c:pt idx="24">
                  <c:v>19</c:v>
                </c:pt>
                <c:pt idx="25">
                  <c:v>18</c:v>
                </c:pt>
                <c:pt idx="26">
                  <c:v>16</c:v>
                </c:pt>
                <c:pt idx="27">
                  <c:v>18</c:v>
                </c:pt>
                <c:pt idx="28">
                  <c:v>18</c:v>
                </c:pt>
                <c:pt idx="2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D-4C4E-9610-3C707CBCB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752912159"/>
        <c:axId val="774143087"/>
      </c:lineChart>
      <c:catAx>
        <c:axId val="752912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4143087"/>
        <c:crosses val="autoZero"/>
        <c:auto val="1"/>
        <c:lblAlgn val="ctr"/>
        <c:lblOffset val="100"/>
        <c:noMultiLvlLbl val="0"/>
      </c:catAx>
      <c:valAx>
        <c:axId val="774143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912159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txData>
          <cx:v>NBA Salaries 2019-20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NBA Salaries 2019-20</a:t>
          </a:r>
        </a:p>
      </cx:txPr>
    </cx:title>
    <cx:plotArea>
      <cx:plotAreaRegion>
        <cx:series layoutId="boxWhisker" uniqueId="{3A20809D-7B28-5C4F-93E0-ADCA62E4A38F}">
          <cx:tx>
            <cx:txData>
              <cx:f>_xlchart.v1.2</cx:f>
              <cx:v>Salary 2019-20</cx:v>
            </cx:txData>
          </cx:tx>
          <cx:dataId val="0"/>
          <cx:layoutPr>
            <cx:visibility meanLine="0" meanMarker="1" nonoutliers="0" outliers="1"/>
            <cx:statistics quartileMethod="in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</cx:chartData>
  <cx:chart>
    <cx:plotArea>
      <cx:plotAreaRegion>
        <cx:series layoutId="clusteredColumn" uniqueId="{6F28E64C-4802-4A4A-818B-C258033B0D9A}">
          <cx:dataLabels pos="outEnd">
            <cx:visibility seriesName="0" categoryName="0" value="1"/>
            <cx:separator>, </cx:separator>
          </cx:dataLabels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Range of Salaries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Range of Salaries</a:t>
              </a:r>
            </a:p>
          </cx:txPr>
        </cx:title>
        <cx:tickLabels/>
      </cx:axis>
      <cx:axis id="1">
        <cx:valScaling/>
        <cx:title>
          <cx:tx>
            <cx:txData>
              <cx:v>Number of Players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Number of Players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2943</xdr:rowOff>
    </xdr:from>
    <xdr:to>
      <xdr:col>10</xdr:col>
      <xdr:colOff>157976</xdr:colOff>
      <xdr:row>21</xdr:row>
      <xdr:rowOff>144192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9E71F593-6517-0A4E-9903-A03A2440B4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25900" y="1920643"/>
              <a:ext cx="4475976" cy="27320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12699</xdr:colOff>
      <xdr:row>22</xdr:row>
      <xdr:rowOff>11241</xdr:rowOff>
    </xdr:from>
    <xdr:to>
      <xdr:col>13</xdr:col>
      <xdr:colOff>529932</xdr:colOff>
      <xdr:row>42</xdr:row>
      <xdr:rowOff>175197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43EAF43A-E31F-844C-886D-72CEC3DDB9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36059" y="4684841"/>
              <a:ext cx="6857073" cy="44311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</xdr:col>
      <xdr:colOff>83634</xdr:colOff>
      <xdr:row>44</xdr:row>
      <xdr:rowOff>2943</xdr:rowOff>
    </xdr:from>
    <xdr:to>
      <xdr:col>13</xdr:col>
      <xdr:colOff>396488</xdr:colOff>
      <xdr:row>56</xdr:row>
      <xdr:rowOff>144192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CB48BB6-B0F7-C346-B056-626A5C3DC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7662</xdr:colOff>
      <xdr:row>0</xdr:row>
      <xdr:rowOff>87586</xdr:rowOff>
    </xdr:from>
    <xdr:to>
      <xdr:col>24</xdr:col>
      <xdr:colOff>208017</xdr:colOff>
      <xdr:row>16</xdr:row>
      <xdr:rowOff>139919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EB6CE-C214-C447-8FF4-3E760A143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13137</xdr:colOff>
      <xdr:row>17</xdr:row>
      <xdr:rowOff>10948</xdr:rowOff>
    </xdr:from>
    <xdr:to>
      <xdr:col>24</xdr:col>
      <xdr:colOff>208017</xdr:colOff>
      <xdr:row>33</xdr:row>
      <xdr:rowOff>8540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A30B4DD-0741-3642-8E44-0A598F6B2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 Burdiel" refreshedDate="43931.371963425925" createdVersion="6" refreshedVersion="6" minRefreshableVersion="3" recordCount="507" xr:uid="{F698BDBE-D51A-BA4E-B79A-0F053CD58807}">
  <cacheSource type="worksheet">
    <worksheetSource ref="A1:D508" sheet="NBA Salaries"/>
  </cacheSource>
  <cacheFields count="4">
    <cacheField name="Rank" numFmtId="0">
      <sharedItems containsSemiMixedTypes="0" containsString="0" containsNumber="1" containsInteger="1" minValue="1" maxValue="507"/>
    </cacheField>
    <cacheField name="Player" numFmtId="0">
      <sharedItems count="497">
        <s v="Stephen Curry\curryst01"/>
        <s v="Chris Paul\paulch01"/>
        <s v="Russell Westbrook\westbru01"/>
        <s v="John Wall\walljo01"/>
        <s v="James Harden\hardeja01"/>
        <s v="LeBron James\jamesle01"/>
        <s v="Kevin Durant\duranke01"/>
        <s v="Kemba Walker\walkeke02"/>
        <s v="Blake Griffin\griffbl01"/>
        <s v="Kyle Lowry\lowryky01"/>
        <s v="Paul George\georgpa01"/>
        <s v="Klay Thompson\thompkl01"/>
        <s v="Jimmy Butler\butleji01"/>
        <s v="Kawhi Leonard\leonaka01"/>
        <s v="Gordon Hayward\haywago01"/>
        <s v="Mike Conley\conlemi01"/>
        <s v="Kyrie Irving\irvinky01"/>
        <s v="Tobias Harris\harrito02"/>
        <s v="Khris Middleton\middlkh01"/>
        <s v="Paul Millsap\millspa01"/>
        <s v="Damian Lillard\lillada01"/>
        <s v="Kevin Love\loveke01"/>
        <s v="Nikola Vučević\vucevni01"/>
        <s v="Al Horford\horfoal01"/>
        <s v="DeMar DeRozan\derozde01"/>
        <s v="CJ McCollum\mccolcj01"/>
        <s v="Joel Embiid\embiijo01"/>
        <s v="Kristaps Porziņģis\porzikr01"/>
        <s v="D'Angelo Russell\russeda01"/>
        <s v="Andrew Wiggins\wiggian01"/>
        <s v="Otto Porter\porteot01"/>
        <s v="Devin Booker\bookede01"/>
        <s v="Karl-Anthony Towns\townska01"/>
        <s v="Bradley Beal\bealbr01"/>
        <s v="Anthony Davis\davisan02"/>
        <s v="Andre Drummond\drumman01"/>
        <s v="Hassan Whiteside\whiteha01"/>
        <s v="Nikola Jokić\jokicni01"/>
        <s v="Jrue Holiday\holidjr01"/>
        <s v="LaMarcus Aldridge\aldrila01"/>
        <s v="Steven Adams\adamsst01"/>
        <s v="Giannis Antetokounmpo\antetgi01"/>
        <s v="Marc Gasol\gasolma01"/>
        <s v="Nicolas Batum\batumni01"/>
        <s v="Chandler Parsons\parsoch01"/>
        <s v="Rudy Gobert\goberru01"/>
        <s v="Harrison Barnes\barneha02"/>
        <s v="Serge Ibaka\ibakase01"/>
        <s v="Danilo Gallinari\gallida01"/>
        <s v="Victor Oladipo\oladivi01"/>
        <s v="Malcolm Brogdon\brogdma01"/>
        <s v="Terry Rozier\roziete01"/>
        <s v="Aaron Gordon\gordoaa01"/>
        <s v="Zach LaVine\lavinza01"/>
        <s v="Kent Bazemore\bazemke01"/>
        <s v="Tyler Johnson\johnsty01"/>
        <s v="Goran Dragić\dragigo01"/>
        <s v="Jeff Teague\teaguje01"/>
        <s v="Evan Turner\turneev01"/>
        <s v="Draymond Green\greendr01"/>
        <s v="Tristan Thompson\thomptr01"/>
        <s v="Allen Crabbe\crabbal01"/>
        <s v="Tim Hardaway\hardati02"/>
        <s v="Reggie Jackson\jacksre01"/>
        <s v="Myles Turner\turnemy01"/>
        <s v="Julius Randle\randlju01"/>
        <s v="Gary Harris\harriga01"/>
        <s v="Derrick Favors\favorde01"/>
        <s v="Andre Iguodala\iguodan01"/>
        <s v="Bojan Bogdanović\bogdabo02"/>
        <s v="Evan Fournier\fournev01"/>
        <s v="Bismack Biyombo\biyombi01"/>
        <s v="Clint Capela\capelca01"/>
        <s v="Gorgui Dieng\dienggo01"/>
        <s v="Ricky Rubio\rubiori01"/>
        <s v="Jonas Valančiūnas\valanjo01"/>
        <s v="Brandon Knight\knighbr03"/>
        <s v="Eric Bledsoe\bledser01"/>
        <s v="Kelly Oubre\oubreke01"/>
        <s v="Dennis Schröder\schrode01"/>
        <s v="Ian Mahinmi\mahinia01"/>
        <s v="James Johnson\johnsja01"/>
        <s v="Marvin Williams\willima02"/>
        <s v="Marcus Morris\morrima03"/>
        <s v="Bobby Portis\portibo01"/>
        <s v="Danny Green\greenda02"/>
        <s v="Cody Zeller\zelleco01"/>
        <s v="Eric Gordon\gordoer01"/>
        <s v="Mason Plumlee\plumlma01"/>
        <s v="Rudy Gay\gayru01"/>
        <s v="J.J. Redick\redicjj01"/>
        <s v="Jordan Clarkson\clarkjo01"/>
        <s v="Dewayne Dedmon\dedmode01"/>
        <s v="Solomon Hill\hillso01"/>
        <s v="Justise Winslow\winslju01"/>
        <s v="Michael Kidd-Gilchrist\kiddgmi01"/>
        <s v="Will Barton\bartowi01"/>
        <s v="Thaddeus Young\youngth01"/>
        <s v="Courtney Lee\leeco01"/>
        <s v="Larry Nance\nancela02"/>
        <s v="Marcus Smart\smartma01"/>
        <s v="Terrence Ross\rosste01"/>
        <s v="Miles Plumlee\plumlmi01"/>
        <s v="Patty Mills\millspa02"/>
        <s v="Patrick Beverley\beverpa01"/>
        <s v="Trevor Ariza\arizatr01"/>
        <s v="Dion Waiters\waitedi01"/>
        <s v="Brook Lopez\lopezbr01"/>
        <s v="Jusuf Nurkić\nurkiju01"/>
        <s v="Cory Joseph\josepco01"/>
        <s v="Joe Ingles\inglejo01"/>
        <s v="Kelly Olynyk\olynyke01"/>
        <s v="Maurice Harkless\harklma01"/>
        <s v="Tony Snell\snellto01"/>
        <s v="Robert Covington\covinro01"/>
        <s v="Meyers Leonard\leoname01"/>
        <s v="T.J. Warren\warretj01"/>
        <s v="Andre Roberson\roberan03"/>
        <s v="Spencer Dinwiddie\dinwisp01"/>
        <s v="Jeremy Lamb\lambje01"/>
        <s v="Dwight Powell\poweldw01"/>
        <s v="Norman Powell\powelno01"/>
        <s v="Josh Richardson\richajo01"/>
        <s v="Tomáš Satoranský\satorto01"/>
        <s v="DeAndre Jordan\jordade01"/>
        <s v="Taj Gibson\gibsota01"/>
        <s v="Zion Williamson\willizi01"/>
        <s v="Markelle Fultz\fultzma01"/>
        <s v="John Henson\hensojo01"/>
        <s v="Matthew Dellavedova\dellama01"/>
        <s v="Dante Exum\exumda01"/>
        <s v="Deandre Ayton\aytonde01"/>
        <s v="Delon Wright\wrighde01"/>
        <s v="Jerami Grant\grantje01"/>
        <s v="Al-Farouq Aminu\aminual01"/>
        <s v="George Hill\hillge01"/>
        <s v="Kyle Anderson\anderky01"/>
        <s v="Fred VanVleet\vanvlfr01"/>
        <s v="Ja Morant\moranja01"/>
        <s v="C.J. Miles\milescj01"/>
        <s v="Lonzo Ball\balllo01"/>
        <s v="E'Twaun Moore\mooreet01"/>
        <s v="Marvin Bagley\baglema01"/>
        <s v="Bogdan Bogdanović\bogdabo01"/>
        <s v="Tyus Jones\jonesty01"/>
        <s v="P.J. Tucker\tuckepj01"/>
        <s v="Cristiano Felício\feliccr01"/>
        <s v="Ben Simmons\simmobe01"/>
        <s v="Kentavious Caldwell-Pope\caldwke01"/>
        <s v="Maxi Kleber\klebima01"/>
        <s v="Lou Williams\willilo02"/>
        <s v="Elfrid Payton\paytoel01"/>
        <s v="Thomas Bryant\bryanth01"/>
        <s v="RJ Barrett\barrerj01"/>
        <s v="Jayson Tatum\tatumja01"/>
        <s v="Jae Crowder\crowdja01"/>
        <s v="Wayne Ellington\ellinwa01"/>
        <s v="Luka Dončić\doncilu01"/>
        <s v="Joe Harris\harrijo01"/>
        <s v="Seth Curry\curryse01"/>
        <s v="Doug McDermott\mcderdo01"/>
        <s v="Langston Galloway\gallola01"/>
        <s v="Derrick Rose\rosede01"/>
        <s v="Brandon Ingram\ingrabr01"/>
        <s v="D.J. Augustin\augusdj01"/>
        <s v="Darius Miller\milleda01"/>
        <s v="De'Andre Hunter\huntede01"/>
        <s v="Josh Jackson\jacksjo02"/>
        <s v="DeMarre Carroll\carrode01"/>
        <s v="Dāvis Bertāns\bertada01"/>
        <s v="Ersan İlyasova\ilyaser01"/>
        <s v="Jaren Jackson\jacksja02"/>
        <s v="Nemanja Bjelica\bjeline01"/>
        <s v="Jaylen Brown\brownja02"/>
        <s v="Jabari Parker\parkeja01"/>
        <s v="Ivica Zubac\zubaciv01"/>
        <s v="Joakim Noah\noahjo01"/>
        <s v="Darius Garland\garlada01"/>
        <s v="De'Aaron Fox\foxde01"/>
        <s v="Trae Young\youngtr01"/>
        <s v="Montrezl Harrell\harremo01"/>
        <s v="Ish Smith\smithis01"/>
        <s v="Marco Belinelli\belinma01"/>
        <s v="Jarrett Culver\culveja01"/>
        <s v="Jonathan Isaac\isaacjo01"/>
        <s v="Rodney Hood\hoodro01"/>
        <s v="Mo Bamba\bambamo01"/>
        <s v="Timofey Mozgov\mozgoti01"/>
        <s v="Trey Lyles\lylestr01"/>
        <s v="Deron Williams\willide01"/>
        <s v="Aron Baynes\baynear01"/>
        <s v="Kris Dunn\dunnkr01"/>
        <s v="Josh Smith\smithjo03"/>
        <s v="Coby White\whiteco01"/>
        <s v="Lauri Markkanen\markkla01"/>
        <s v="Ryan Anderson\anderry01"/>
        <s v="Wendell Carter\cartewe01"/>
        <s v="Pau Gasol\gasolpa01"/>
        <s v="Daniel Theis\theisda01"/>
        <s v="Luol Deng\denglu01"/>
        <s v="Jaxson Hayes\hayesja02"/>
        <s v="Buddy Hield\hieldbu01"/>
        <s v="Frank Ntilikina\ntilila01"/>
        <s v="Ed Davis\davised01"/>
        <s v="Richaun Holmes\holmeri01"/>
        <s v="Frank Kaminsky\kaminfr01"/>
        <s v="Mike Scott\scottmi01"/>
        <s v="Avery Bradley\bradlav01"/>
        <s v="Robin Lopez\lopezro01"/>
        <s v="JaMychal Green\greenja01"/>
        <s v="Justin Holiday\holidju01"/>
        <s v="Garrett Temple\templga01"/>
        <s v="Enes Kanter\kanteen01"/>
        <s v="Collin Sexton\sextoco01"/>
        <s v="Rodney McGruder\mcgruro01"/>
        <s v="Kevon Looney\looneke01"/>
        <s v="Rui Hachimura\hachiru01"/>
        <s v="Dennis Smith\smithde03"/>
        <s v="Jamal Murray\murraja01"/>
        <s v="Kevin Knox\knoxke01"/>
        <s v="Cam Reddish\reddica01"/>
        <s v="Zach Collins\colliza01"/>
        <s v="Mikal Bridges\bridgmi01"/>
        <s v="Alex Len\lenal01"/>
        <s v="Cameron Johnson\johnsca02"/>
        <s v="Malik Monk\monkma01"/>
        <s v="Dorian Finney-Smith\finnedo01"/>
        <s v="JaVale McGee\mcgeeja01"/>
        <s v="Patrick McCaw\mccawpa01"/>
        <s v="Reggie Bullock\bullore01"/>
        <s v="Shai Gilgeous-Alexander\gilgesh01"/>
        <s v="Nicolò Melli\mellini01"/>
        <s v="PJ Washington\washipj01"/>
        <s v="Luke Kennard\kennalu01"/>
        <s v="Miles Bridges\bridgmi02"/>
        <s v="Jakob Pöltl\poeltja01"/>
        <s v="Tyler Herro\herroty01"/>
        <s v="Donovan Mitchell\mitchdo01"/>
        <s v="Stanley Johnson\johnsst04"/>
        <s v="Jake Layman\laymaja01"/>
        <s v="Thon Maker\makerth01"/>
        <s v="Jerome Robinson\robinje01"/>
        <s v="Allonzo Trier\trieral01"/>
        <s v="Danuel House\houseda01"/>
        <s v="Domantas Sabonis\sabondo01"/>
        <s v="Mirza Teletović\teletmi01"/>
        <s v="Boban Marjanović\marjabo01"/>
        <s v="T.J. McConnell\mccontj01"/>
        <s v="DeMarcus Cousins\couside01"/>
        <s v="Taurean Waller-Prince\princta02"/>
        <s v="Dario Šarić\saricda01"/>
        <s v="Romeo Langford\langfro01"/>
        <s v="Bam Adebayo\adebaba01"/>
        <s v="Kyle Korver\korveky01"/>
        <s v="Michael Porter\portemi01"/>
        <s v="Denzel Valentine\valende01"/>
        <s v="Juan Hernangómez\hernaju01"/>
        <s v="Sekou Doumbouya\doumbse01"/>
        <s v="Justin Jackson\jacksju01"/>
        <s v="Troy Brown\browntr01"/>
        <s v="Markieff Morris\morrima02"/>
        <s v="Jon Leuer\leuerjo01"/>
        <s v="Yogi Ferrell\ferreyo01"/>
        <s v="Guerschon Yabusele\yabusgu01"/>
        <s v="Zhaire Smith\smithzh01"/>
        <s v="Dwight Howard\howardw01"/>
        <s v="Khem Birch\birchkh01"/>
        <s v="Ryan Arcidiacono\arcidry01"/>
        <s v="Quinn Cook\cookqu01"/>
        <s v="Ömer Aşık\asikom01"/>
        <s v="Nickeil Alexander-Walker\alexani01"/>
        <s v="D.J. Wilson\wilsodj01"/>
        <s v="Cedi Osman\osmande01"/>
        <s v="Donte DiVincenzo\divindo01"/>
        <s v="Bryn Forbes\forbebr01"/>
        <s v="Andrew Nicholson\nichoan01"/>
        <s v="Goga Bitadze\bitadgo01"/>
        <s v="T.J. Leaf\leaftj01"/>
        <s v="Lonnie Walker\walkelo01"/>
        <s v="Alex Caruso\carusal01"/>
        <s v="Malik Beasley\beaslma01"/>
        <s v="Luka Šamanić\samanlu01"/>
        <s v="John Collins\collijo01"/>
        <s v="Kevin Huerter\huertke01"/>
        <s v="Caris LeVert\leverca01"/>
        <s v="Marko Guduric\gudurma01"/>
        <s v="DeAndre' Bembry\bembrde01"/>
        <s v="Matisse Thybulle\thybuma01"/>
        <s v="Harry Giles\gilesha01"/>
        <s v="Jeff Green\greenje02"/>
        <s v="Anthony Tolliver\tollian01"/>
        <s v="Wesley Matthews\matthwe02"/>
        <s v="Udonis Haslem\hasleud01"/>
        <s v="Jared Dudley\dudleja01"/>
        <s v="Rajon Rondo\rondora01"/>
        <s v="Tyson Chandler\chandty01"/>
        <s v="Gerald Green\greenge01"/>
        <s v="Nenê Hilário\hilarne01"/>
        <s v="Thabo Sefolosha\sefolth01"/>
        <s v="J.J. Barea\bareajo01"/>
        <s v="Wilson Chandler\chandwi01"/>
        <s v="Vince Carter\cartevi01"/>
        <s v="Josh Okogie\okogijo01"/>
        <s v="Vincent Poirier\poirivi01"/>
        <s v="Rondae Hollis-Jefferson\holliro01"/>
        <s v="Brandon Clarke\clarkbr01"/>
        <s v="Terrance Ferguson\fergute01"/>
        <s v="Grayson Allen\allengr01"/>
        <s v="Grant Williams\willigr01"/>
        <s v="Jarrett Allen\allenja01"/>
        <s v="Pascal Siakam\siakapa01"/>
        <s v="Skal Labissière\labissk01"/>
        <s v="Chandler Hutchison\hutchch01"/>
        <s v="Patrick Patterson\pattepa01"/>
        <s v="Dejounte Murray\murrade01"/>
        <s v="Isaiah Thomas\thomais02"/>
        <s v="Alec Burks\burksal01"/>
        <s v="Damian Jones\jonesda03"/>
        <s v="Darius Bazley\bazleda01"/>
        <s v="OG Anunoby\anunoog01"/>
        <s v="Ante Žižić\zizican01"/>
        <s v="Monta Ellis\ellismo01"/>
        <s v="Aaron Holiday\holidaa01"/>
        <s v="Luke Kornet\kornelu01"/>
        <s v="Ty Jerome\jeromty01"/>
        <s v="Willie Cauley-Stein\caulewi01"/>
        <s v="Austin Rivers\riverau01"/>
        <s v="Carmelo Anthony\anthoca01"/>
        <s v="Anfernee Simons\simonan01"/>
        <s v="Matt Barnes\barnema02"/>
        <s v="Nassir Little\littlna01"/>
        <s v="Torrey Craig\craigto01"/>
        <s v="Moritz Wagner\wagnemo01"/>
        <s v="Dylan Windler\windldy01"/>
        <s v="Caleb Swanigan\swanica01"/>
        <s v="Kyle O'Quinn\oquinky01"/>
        <s v="Trey Burke\burketr01"/>
        <s v="Michael Carter-Williams\cartemi01"/>
        <s v="Mike Muscala\muscami01"/>
        <s v="Nerlens Noel\noelne01"/>
        <s v="Troy Daniels\danietr01"/>
        <s v="Ben McLemore\mclembe01"/>
        <s v="Spencer Hawes\hawessp01"/>
        <s v="Edmond Sumner\sumneed01"/>
        <s v="Noah Vonleh\vonleno01"/>
        <s v="Landry Shamet\shamela01"/>
        <s v="Mfiondu Kabengele\kabenmf01"/>
        <s v="Kyle Kuzma\kuzmaky01"/>
        <s v="Jordan Poole\poolejo01"/>
        <s v="Tony Bradley\bradlto01"/>
        <s v="Keldon Johnson\johnske04"/>
        <s v="Derrick White\whitede01"/>
        <s v="Robert Williams\williro04"/>
        <s v="Josh Hart\hartjo01"/>
        <s v="Jacob Evans\evansja02"/>
        <s v="Anderson Varejão\varejan01"/>
        <s v="Džanan Musa\musadz01"/>
        <s v="Omari Spellman\spellom01"/>
        <s v="James Ennis\ennisja01"/>
        <s v="Shabazz Napier\napiesh01"/>
        <s v="Glenn Robinson\robingl02"/>
        <s v="Tim Frazier\fraziti01"/>
        <s v="Larry Sanders\sandela01"/>
        <s v="Bruno Caboclo\cabocbr01"/>
        <s v="Georges Niang\niangge01"/>
        <s v="Mario Hezonja\hezonma01"/>
        <s v="Emmanuel Mudiay\mudiaem01"/>
        <s v="Raul Neto\netora01"/>
        <s v="JaKarr Sampson\sampsja02"/>
        <s v="Pat Connaughton\connapa01"/>
        <s v="Jahlil Okafor\okafoja01"/>
        <s v="Rodions Kurucs\kurucro01"/>
        <s v="Jonah Bolden\boldejo01"/>
        <s v="Cheick Diallo\diallch01"/>
        <s v="Dragan Bender\bendedr01"/>
        <s v="David Nwaba\nwabada01"/>
        <s v="Treveon Graham\grahatr01"/>
        <s v="Willy Hernangómez\hernawi01"/>
        <s v="Jordan McRae\mcraejo01"/>
        <s v="Derrick Jones\jonesde02"/>
        <s v="Christian Wood\woodch01"/>
        <s v="Furkan Korkmaz\korkmfu01"/>
        <s v="Jordan Bell\belljo01"/>
        <s v="Justin Patton\pattoju01"/>
        <s v="Royce O'Neale\onealro01"/>
        <s v="Wesley Iwundu\iwundwe01"/>
        <s v="Abdel Nader\naderab01"/>
        <s v="Damyean Dotson\dotsoda01"/>
        <s v="Frank Jackson\jacksfr01"/>
        <s v="Sterling Brown\brownst02"/>
        <s v="Dillon Brooks\brookdi01"/>
        <s v="Dwayne Bacon\bacondw01"/>
        <s v="Semi Ojeleye\ojelese01"/>
        <s v="Chris Boucher\bouchch01"/>
        <s v="Malcolm Miller\millema01"/>
        <s v="Monte Morris\morrimo01"/>
        <s v="Mitchell Robinson\robinmi01"/>
        <s v="Vlatko Čančar\cancavl01"/>
        <s v="Isaiah Roby\robyis01"/>
        <s v="Nigel Williams-Goss\willini01"/>
        <s v="J.R. Smith\smithjr01"/>
        <s v="Shake Milton\miltosh01"/>
        <s v="Thanasis Antetokounmpo\antetth01"/>
        <s v="Amile Jefferson\jeffeam01"/>
        <s v="Derrick Walton\waltode01"/>
        <s v="Theo Pinson\pinsoth01"/>
        <s v="Brad Wanamaker\wanambr01"/>
        <s v="Ryan Broekhoff\broekry01"/>
        <s v="Gary Trent\trentga02"/>
        <s v="Isaac Bonga\bongais01"/>
        <s v="Chimezie Metu\metuch01"/>
        <s v="Jevon Carter\carteje01"/>
        <s v="Elie Okobo\okoboel01"/>
        <s v="Melvin Frazier\frazime01"/>
        <s v="Deonte Burton\burtode02"/>
        <s v="Hamidou Diallo\diallha01"/>
        <s v="Kenrich Williams\willike04"/>
        <s v="Keita Bates-Diop\bateske01"/>
        <s v="Duncan Robinson\robindu01"/>
        <s v="Kendrick Nunn\nunnke01"/>
        <s v="De'Anthony Melton\meltode01"/>
        <s v="Alize Johnson\johnsal02"/>
        <s v="Isaiah Hartenstein\harteis01"/>
        <s v="Bruce Brown\brownbr01"/>
        <s v="Sviatoslav Mykhailiuk\mykhasv01"/>
        <s v="Jarred Vanderbilt\vandeja01"/>
        <s v="Devonte' Graham\grahade01"/>
        <s v="Jalen Brunson\brunsja01"/>
        <s v="Bruno Fernando\fernabr01"/>
        <s v="Jaylen Nowell\nowelja01"/>
        <s v="Kevin Porter\porteke02"/>
        <s v="Carsen Edwards\edwarca01"/>
        <s v="Cody Martin\martico01"/>
        <s v="Gary Payton\paytoga02"/>
        <s v="Terance Mann\mannte01"/>
        <s v="Jonathon Simmons\simmojo02"/>
        <s v="Justin Hamilton\hamilju01"/>
        <s v="Kyle Singler\singlky01"/>
        <s v="Admiral Schofield\schofad01"/>
        <s v="KZ Okpala\okpalkz01"/>
        <s v="Eric Paschall\pascher01"/>
        <s v="Nicolas Claxton\claxtni01"/>
        <s v="Justin James\jamesju01"/>
        <s v="Jalen Lecque\lecquja01"/>
        <s v="Ignas Brazdeikis\brazdig01"/>
        <s v="Talen Horton-Tucker\hortota01"/>
        <s v="Daniel Gafford\gaffoda01"/>
        <s v="Alen Smailagić\smailal01"/>
        <s v="Matt Thomas\thomama02"/>
        <s v="Miye Oni\onimi01"/>
        <s v="Dewan Hernandez\hernade01"/>
        <s v="Terence Davis\daviste02"/>
        <s v="Wenyen Gabriel\gabriwe01"/>
        <s v="Naz Reid\reidna01"/>
        <s v="Jalen McDaniels\mcdanja01"/>
        <s v="Caleb Martin\martica02"/>
        <s v="Shaquille Harrison\harrish01"/>
        <s v="Javonte Green\greenja02"/>
        <s v="Damion Lee\leeda03"/>
        <s v="Khyri Thomas\thomakh01"/>
        <s v="Marquese Chriss\chrisma01"/>
        <s v="Juwan Morgan\morgaju01"/>
        <s v="Alfonzo McKinnie\mckinal01"/>
        <s v="Gary Clark\clarkga01"/>
        <s v="Cole Aldrich\aldrico01"/>
        <s v="Shaun Livingston\livinsh01"/>
        <s v="Rayjon Tucker\tuckera01"/>
        <s v="Chris Clemons\clemoch01"/>
        <s v="Anžejs Pasečņiks\pasecan01"/>
        <s v="Chris Silva\silvach01"/>
        <s v="Dakari Johnson\johnsda04"/>
        <s v="Iman Shumpert\shumpim01"/>
        <s v="Max Strus\strusma01"/>
        <s v="Justin Robinson\robinju01"/>
        <s v="Ivan Rabb\rabbiv01"/>
        <s v="A.J. Hammons\hammoaj01"/>
        <s v="Festus Ezeli\ezelife01"/>
        <s v="C.J. Watson\watsocj01"/>
        <s v="Stanton Kidd\kiddst01"/>
        <s v="Joe Johnson\johnsjo02"/>
        <s v="Jemerrio Jones\jonesje01"/>
        <s v="Timothé Luwawu-Cabarrot\luwawti01"/>
        <s v="Cameron Payne\payneca01"/>
        <s v="Troy Williams\willitr02"/>
        <s v="Johnathan Williams\willijo04"/>
        <s v="Tyler Cook\cookty01"/>
        <s v="Yante Maten\matenya01"/>
        <s v="Jaylen Adams\adamsja01"/>
        <s v="Justin Anderson\anderju01"/>
        <s v="Demetrius Jackson\jacksde01"/>
        <s v="Josh Magette\magetjo01"/>
        <s v="Paul Watson\watsopa01"/>
        <s v="William Howard\howarwi01"/>
        <s v="Isaiah Taylor\taylois01"/>
        <s v="Tyler Ulis\ulisty01"/>
        <s v="Tyler Lydon\lydonty01"/>
        <s v="Hollis Thompson\thompho01"/>
      </sharedItems>
    </cacheField>
    <cacheField name="Team" numFmtId="0">
      <sharedItems count="30">
        <s v="GSW"/>
        <s v="OKC"/>
        <s v="HOU"/>
        <s v="WAS"/>
        <s v="LAL"/>
        <s v="BRK"/>
        <s v="BOS"/>
        <s v="DET"/>
        <s v="TOR"/>
        <s v="LAC"/>
        <s v="MIA"/>
        <s v="UTA"/>
        <s v="PHI"/>
        <s v="MIL"/>
        <s v="DEN"/>
        <s v="POR"/>
        <s v="CLE"/>
        <s v="ORL"/>
        <s v="SAS"/>
        <s v="DAL"/>
        <s v="MIN"/>
        <s v="CHI"/>
        <s v="PHO"/>
        <s v="NOP"/>
        <s v="CHO"/>
        <s v="ATL"/>
        <s v="SAC"/>
        <s v="IND"/>
        <s v="NYK"/>
        <s v="MEM"/>
      </sharedItems>
    </cacheField>
    <cacheField name="Salary 2019-20" numFmtId="6">
      <sharedItems containsSemiMixedTypes="0" containsString="0" containsNumber="1" containsInteger="1" minValue="50000" maxValue="402317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7">
  <r>
    <n v="1"/>
    <x v="0"/>
    <x v="0"/>
    <n v="40231758"/>
  </r>
  <r>
    <n v="2"/>
    <x v="1"/>
    <x v="1"/>
    <n v="38506482"/>
  </r>
  <r>
    <n v="3"/>
    <x v="2"/>
    <x v="2"/>
    <n v="38178000"/>
  </r>
  <r>
    <n v="4"/>
    <x v="3"/>
    <x v="3"/>
    <n v="37800000"/>
  </r>
  <r>
    <n v="5"/>
    <x v="4"/>
    <x v="2"/>
    <n v="37800000"/>
  </r>
  <r>
    <n v="6"/>
    <x v="5"/>
    <x v="4"/>
    <n v="37436858"/>
  </r>
  <r>
    <n v="7"/>
    <x v="6"/>
    <x v="5"/>
    <n v="37199000"/>
  </r>
  <r>
    <n v="8"/>
    <x v="7"/>
    <x v="6"/>
    <n v="34379100"/>
  </r>
  <r>
    <n v="9"/>
    <x v="8"/>
    <x v="7"/>
    <n v="34234964"/>
  </r>
  <r>
    <n v="10"/>
    <x v="9"/>
    <x v="8"/>
    <n v="33296296"/>
  </r>
  <r>
    <n v="11"/>
    <x v="10"/>
    <x v="9"/>
    <n v="33005556"/>
  </r>
  <r>
    <n v="12"/>
    <x v="11"/>
    <x v="0"/>
    <n v="32742000"/>
  </r>
  <r>
    <n v="13"/>
    <x v="12"/>
    <x v="10"/>
    <n v="32742000"/>
  </r>
  <r>
    <n v="14"/>
    <x v="13"/>
    <x v="9"/>
    <n v="32742000"/>
  </r>
  <r>
    <n v="15"/>
    <x v="14"/>
    <x v="6"/>
    <n v="32700690"/>
  </r>
  <r>
    <n v="16"/>
    <x v="15"/>
    <x v="11"/>
    <n v="32511623"/>
  </r>
  <r>
    <n v="17"/>
    <x v="16"/>
    <x v="5"/>
    <n v="31742000"/>
  </r>
  <r>
    <n v="18"/>
    <x v="17"/>
    <x v="12"/>
    <n v="31034483"/>
  </r>
  <r>
    <n v="19"/>
    <x v="18"/>
    <x v="13"/>
    <n v="30603448"/>
  </r>
  <r>
    <n v="20"/>
    <x v="19"/>
    <x v="14"/>
    <n v="30500000"/>
  </r>
  <r>
    <n v="21"/>
    <x v="20"/>
    <x v="15"/>
    <n v="29802321"/>
  </r>
  <r>
    <n v="22"/>
    <x v="21"/>
    <x v="16"/>
    <n v="28900000"/>
  </r>
  <r>
    <n v="23"/>
    <x v="22"/>
    <x v="17"/>
    <n v="28000000"/>
  </r>
  <r>
    <n v="24"/>
    <x v="23"/>
    <x v="12"/>
    <n v="28000000"/>
  </r>
  <r>
    <n v="25"/>
    <x v="24"/>
    <x v="18"/>
    <n v="27739975"/>
  </r>
  <r>
    <n v="26"/>
    <x v="25"/>
    <x v="15"/>
    <n v="27556959"/>
  </r>
  <r>
    <n v="27"/>
    <x v="26"/>
    <x v="12"/>
    <n v="27504630"/>
  </r>
  <r>
    <n v="28"/>
    <x v="27"/>
    <x v="19"/>
    <n v="27285000"/>
  </r>
  <r>
    <n v="29"/>
    <x v="28"/>
    <x v="0"/>
    <n v="27285000"/>
  </r>
  <r>
    <n v="30"/>
    <x v="29"/>
    <x v="20"/>
    <n v="27270000"/>
  </r>
  <r>
    <n v="31"/>
    <x v="30"/>
    <x v="21"/>
    <n v="27250576"/>
  </r>
  <r>
    <n v="32"/>
    <x v="31"/>
    <x v="22"/>
    <n v="27250000"/>
  </r>
  <r>
    <n v="33"/>
    <x v="32"/>
    <x v="20"/>
    <n v="27250000"/>
  </r>
  <r>
    <n v="34"/>
    <x v="33"/>
    <x v="3"/>
    <n v="27093019"/>
  </r>
  <r>
    <n v="35"/>
    <x v="34"/>
    <x v="4"/>
    <n v="27093019"/>
  </r>
  <r>
    <n v="36"/>
    <x v="35"/>
    <x v="7"/>
    <n v="27093019"/>
  </r>
  <r>
    <n v="37"/>
    <x v="36"/>
    <x v="15"/>
    <n v="27093018"/>
  </r>
  <r>
    <n v="38"/>
    <x v="37"/>
    <x v="14"/>
    <n v="26573595"/>
  </r>
  <r>
    <n v="39"/>
    <x v="38"/>
    <x v="23"/>
    <n v="26131111"/>
  </r>
  <r>
    <n v="40"/>
    <x v="39"/>
    <x v="18"/>
    <n v="26000000"/>
  </r>
  <r>
    <n v="41"/>
    <x v="40"/>
    <x v="1"/>
    <n v="25842697"/>
  </r>
  <r>
    <n v="42"/>
    <x v="41"/>
    <x v="13"/>
    <n v="25842697"/>
  </r>
  <r>
    <n v="43"/>
    <x v="42"/>
    <x v="8"/>
    <n v="25595700"/>
  </r>
  <r>
    <n v="44"/>
    <x v="43"/>
    <x v="24"/>
    <n v="25565217"/>
  </r>
  <r>
    <n v="45"/>
    <x v="44"/>
    <x v="25"/>
    <n v="25102511"/>
  </r>
  <r>
    <n v="46"/>
    <x v="45"/>
    <x v="11"/>
    <n v="25008427"/>
  </r>
  <r>
    <n v="47"/>
    <x v="46"/>
    <x v="26"/>
    <n v="24147727"/>
  </r>
  <r>
    <n v="48"/>
    <x v="47"/>
    <x v="8"/>
    <n v="23271604"/>
  </r>
  <r>
    <n v="49"/>
    <x v="48"/>
    <x v="1"/>
    <n v="22615559"/>
  </r>
  <r>
    <n v="50"/>
    <x v="49"/>
    <x v="27"/>
    <n v="21000000"/>
  </r>
  <r>
    <n v="51"/>
    <x v="50"/>
    <x v="27"/>
    <n v="20000000"/>
  </r>
  <r>
    <n v="52"/>
    <x v="51"/>
    <x v="24"/>
    <n v="19894737"/>
  </r>
  <r>
    <n v="53"/>
    <x v="52"/>
    <x v="17"/>
    <n v="19863636"/>
  </r>
  <r>
    <n v="54"/>
    <x v="53"/>
    <x v="21"/>
    <n v="19500000"/>
  </r>
  <r>
    <n v="55"/>
    <x v="54"/>
    <x v="26"/>
    <n v="19269662"/>
  </r>
  <r>
    <n v="56"/>
    <x v="55"/>
    <x v="22"/>
    <n v="19245370"/>
  </r>
  <r>
    <n v="57"/>
    <x v="56"/>
    <x v="10"/>
    <n v="19217900"/>
  </r>
  <r>
    <n v="58"/>
    <x v="57"/>
    <x v="25"/>
    <n v="19000000"/>
  </r>
  <r>
    <n v="59"/>
    <x v="58"/>
    <x v="25"/>
    <n v="18606557"/>
  </r>
  <r>
    <n v="60"/>
    <x v="59"/>
    <x v="0"/>
    <n v="18539130"/>
  </r>
  <r>
    <n v="61"/>
    <x v="60"/>
    <x v="16"/>
    <n v="18539130"/>
  </r>
  <r>
    <n v="62"/>
    <x v="61"/>
    <x v="20"/>
    <n v="18500000"/>
  </r>
  <r>
    <n v="63"/>
    <x v="62"/>
    <x v="19"/>
    <n v="18150000"/>
  </r>
  <r>
    <n v="64"/>
    <x v="63"/>
    <x v="7"/>
    <n v="18086956"/>
  </r>
  <r>
    <n v="65"/>
    <x v="64"/>
    <x v="27"/>
    <n v="18000000"/>
  </r>
  <r>
    <n v="66"/>
    <x v="65"/>
    <x v="28"/>
    <n v="18000000"/>
  </r>
  <r>
    <n v="67"/>
    <x v="66"/>
    <x v="14"/>
    <n v="17839286"/>
  </r>
  <r>
    <n v="68"/>
    <x v="67"/>
    <x v="23"/>
    <n v="17650000"/>
  </r>
  <r>
    <n v="69"/>
    <x v="68"/>
    <x v="29"/>
    <n v="17185185"/>
  </r>
  <r>
    <n v="70"/>
    <x v="69"/>
    <x v="11"/>
    <n v="17000000"/>
  </r>
  <r>
    <n v="71"/>
    <x v="70"/>
    <x v="17"/>
    <n v="17000000"/>
  </r>
  <r>
    <n v="72"/>
    <x v="71"/>
    <x v="24"/>
    <n v="17000000"/>
  </r>
  <r>
    <n v="73"/>
    <x v="72"/>
    <x v="2"/>
    <n v="16456522"/>
  </r>
  <r>
    <n v="74"/>
    <x v="73"/>
    <x v="20"/>
    <n v="16229213"/>
  </r>
  <r>
    <n v="75"/>
    <x v="74"/>
    <x v="22"/>
    <n v="16190476"/>
  </r>
  <r>
    <n v="76"/>
    <x v="75"/>
    <x v="29"/>
    <n v="16000000"/>
  </r>
  <r>
    <n v="77"/>
    <x v="76"/>
    <x v="16"/>
    <n v="15643750"/>
  </r>
  <r>
    <n v="78"/>
    <x v="77"/>
    <x v="13"/>
    <n v="15625000"/>
  </r>
  <r>
    <n v="79"/>
    <x v="78"/>
    <x v="22"/>
    <n v="15625000"/>
  </r>
  <r>
    <n v="80"/>
    <x v="79"/>
    <x v="1"/>
    <n v="15500000"/>
  </r>
  <r>
    <n v="81"/>
    <x v="80"/>
    <x v="3"/>
    <n v="15450051"/>
  </r>
  <r>
    <n v="82"/>
    <x v="81"/>
    <x v="10"/>
    <n v="15349400"/>
  </r>
  <r>
    <n v="83"/>
    <x v="82"/>
    <x v="24"/>
    <n v="15006250"/>
  </r>
  <r>
    <n v="84"/>
    <x v="83"/>
    <x v="28"/>
    <n v="15000000"/>
  </r>
  <r>
    <n v="85"/>
    <x v="84"/>
    <x v="28"/>
    <n v="15000000"/>
  </r>
  <r>
    <n v="86"/>
    <x v="85"/>
    <x v="4"/>
    <n v="14634146"/>
  </r>
  <r>
    <n v="87"/>
    <x v="86"/>
    <x v="24"/>
    <n v="14471910"/>
  </r>
  <r>
    <n v="88"/>
    <x v="87"/>
    <x v="2"/>
    <n v="14057730"/>
  </r>
  <r>
    <n v="89"/>
    <x v="88"/>
    <x v="14"/>
    <n v="14041096"/>
  </r>
  <r>
    <n v="90"/>
    <x v="89"/>
    <x v="18"/>
    <n v="14000000"/>
  </r>
  <r>
    <n v="91"/>
    <x v="90"/>
    <x v="23"/>
    <n v="13486300"/>
  </r>
  <r>
    <n v="92"/>
    <x v="91"/>
    <x v="11"/>
    <n v="13437500"/>
  </r>
  <r>
    <n v="93"/>
    <x v="92"/>
    <x v="26"/>
    <n v="13333334"/>
  </r>
  <r>
    <n v="94"/>
    <x v="93"/>
    <x v="29"/>
    <n v="13258781"/>
  </r>
  <r>
    <n v="95"/>
    <x v="94"/>
    <x v="10"/>
    <n v="13000000"/>
  </r>
  <r>
    <n v="96"/>
    <x v="95"/>
    <x v="24"/>
    <n v="13000000"/>
  </r>
  <r>
    <n v="97"/>
    <x v="96"/>
    <x v="14"/>
    <n v="12960000"/>
  </r>
  <r>
    <n v="98"/>
    <x v="97"/>
    <x v="21"/>
    <n v="12900000"/>
  </r>
  <r>
    <n v="99"/>
    <x v="98"/>
    <x v="19"/>
    <n v="12759670"/>
  </r>
  <r>
    <n v="100"/>
    <x v="99"/>
    <x v="16"/>
    <n v="12727273"/>
  </r>
  <r>
    <n v="101"/>
    <x v="100"/>
    <x v="6"/>
    <n v="12553471"/>
  </r>
  <r>
    <n v="102"/>
    <x v="101"/>
    <x v="17"/>
    <n v="12500000"/>
  </r>
  <r>
    <n v="103"/>
    <x v="102"/>
    <x v="29"/>
    <n v="12500000"/>
  </r>
  <r>
    <n v="104"/>
    <x v="103"/>
    <x v="18"/>
    <n v="12428571"/>
  </r>
  <r>
    <n v="105"/>
    <x v="104"/>
    <x v="9"/>
    <n v="12345679"/>
  </r>
  <r>
    <n v="106"/>
    <x v="105"/>
    <x v="15"/>
    <n v="12200000"/>
  </r>
  <r>
    <n v="107"/>
    <x v="106"/>
    <x v="10"/>
    <n v="12100000"/>
  </r>
  <r>
    <n v="108"/>
    <x v="107"/>
    <x v="13"/>
    <n v="12093024"/>
  </r>
  <r>
    <n v="109"/>
    <x v="108"/>
    <x v="15"/>
    <n v="12000000"/>
  </r>
  <r>
    <n v="110"/>
    <x v="109"/>
    <x v="26"/>
    <n v="12000000"/>
  </r>
  <r>
    <n v="111"/>
    <x v="110"/>
    <x v="11"/>
    <n v="11954546"/>
  </r>
  <r>
    <n v="112"/>
    <x v="111"/>
    <x v="10"/>
    <n v="11667885"/>
  </r>
  <r>
    <n v="113"/>
    <x v="112"/>
    <x v="9"/>
    <n v="11511234"/>
  </r>
  <r>
    <n v="114"/>
    <x v="113"/>
    <x v="7"/>
    <n v="11392857"/>
  </r>
  <r>
    <n v="115"/>
    <x v="114"/>
    <x v="20"/>
    <n v="11301219"/>
  </r>
  <r>
    <n v="116"/>
    <x v="115"/>
    <x v="10"/>
    <n v="11286515"/>
  </r>
  <r>
    <n v="117"/>
    <x v="116"/>
    <x v="27"/>
    <n v="10810000"/>
  </r>
  <r>
    <n v="118"/>
    <x v="117"/>
    <x v="1"/>
    <n v="10740741"/>
  </r>
  <r>
    <n v="119"/>
    <x v="118"/>
    <x v="5"/>
    <n v="10600000"/>
  </r>
  <r>
    <n v="120"/>
    <x v="119"/>
    <x v="27"/>
    <n v="10500000"/>
  </r>
  <r>
    <n v="121"/>
    <x v="120"/>
    <x v="19"/>
    <n v="10259375"/>
  </r>
  <r>
    <n v="122"/>
    <x v="121"/>
    <x v="8"/>
    <n v="10116576"/>
  </r>
  <r>
    <n v="123"/>
    <x v="122"/>
    <x v="12"/>
    <n v="10100000"/>
  </r>
  <r>
    <n v="124"/>
    <x v="123"/>
    <x v="21"/>
    <n v="10000000"/>
  </r>
  <r>
    <n v="125"/>
    <x v="124"/>
    <x v="5"/>
    <n v="9881598"/>
  </r>
  <r>
    <n v="126"/>
    <x v="125"/>
    <x v="28"/>
    <n v="9800000"/>
  </r>
  <r>
    <n v="127"/>
    <x v="126"/>
    <x v="23"/>
    <n v="9757440"/>
  </r>
  <r>
    <n v="128"/>
    <x v="127"/>
    <x v="17"/>
    <n v="9745200"/>
  </r>
  <r>
    <n v="129"/>
    <x v="128"/>
    <x v="16"/>
    <n v="9732396"/>
  </r>
  <r>
    <n v="130"/>
    <x v="129"/>
    <x v="16"/>
    <n v="9607500"/>
  </r>
  <r>
    <n v="131"/>
    <x v="130"/>
    <x v="16"/>
    <n v="9600000"/>
  </r>
  <r>
    <n v="132"/>
    <x v="131"/>
    <x v="22"/>
    <n v="9562920"/>
  </r>
  <r>
    <n v="133"/>
    <x v="132"/>
    <x v="19"/>
    <n v="9473684"/>
  </r>
  <r>
    <n v="134"/>
    <x v="133"/>
    <x v="14"/>
    <n v="9346153"/>
  </r>
  <r>
    <n v="135"/>
    <x v="134"/>
    <x v="17"/>
    <n v="9258000"/>
  </r>
  <r>
    <n v="136"/>
    <x v="135"/>
    <x v="13"/>
    <n v="9133907"/>
  </r>
  <r>
    <n v="137"/>
    <x v="136"/>
    <x v="29"/>
    <n v="9073050"/>
  </r>
  <r>
    <n v="138"/>
    <x v="137"/>
    <x v="8"/>
    <n v="9000000"/>
  </r>
  <r>
    <n v="139"/>
    <x v="138"/>
    <x v="29"/>
    <n v="8730240"/>
  </r>
  <r>
    <n v="140"/>
    <x v="139"/>
    <x v="3"/>
    <n v="8730158"/>
  </r>
  <r>
    <n v="141"/>
    <x v="140"/>
    <x v="23"/>
    <n v="8719320"/>
  </r>
  <r>
    <n v="142"/>
    <x v="141"/>
    <x v="23"/>
    <n v="8664928"/>
  </r>
  <r>
    <n v="143"/>
    <x v="142"/>
    <x v="26"/>
    <n v="8556120"/>
  </r>
  <r>
    <n v="144"/>
    <x v="143"/>
    <x v="26"/>
    <n v="8529386"/>
  </r>
  <r>
    <n v="145"/>
    <x v="144"/>
    <x v="29"/>
    <n v="8408000"/>
  </r>
  <r>
    <n v="146"/>
    <x v="145"/>
    <x v="2"/>
    <n v="8349039"/>
  </r>
  <r>
    <n v="147"/>
    <x v="146"/>
    <x v="21"/>
    <n v="8156500"/>
  </r>
  <r>
    <n v="148"/>
    <x v="147"/>
    <x v="12"/>
    <n v="8113930"/>
  </r>
  <r>
    <n v="149"/>
    <x v="148"/>
    <x v="4"/>
    <n v="8089282"/>
  </r>
  <r>
    <n v="150"/>
    <x v="149"/>
    <x v="19"/>
    <n v="8000000"/>
  </r>
  <r>
    <n v="151"/>
    <x v="150"/>
    <x v="9"/>
    <n v="8000000"/>
  </r>
  <r>
    <n v="152"/>
    <x v="151"/>
    <x v="28"/>
    <n v="8000000"/>
  </r>
  <r>
    <n v="153"/>
    <x v="152"/>
    <x v="3"/>
    <n v="7936508"/>
  </r>
  <r>
    <n v="154"/>
    <x v="153"/>
    <x v="28"/>
    <n v="7839960"/>
  </r>
  <r>
    <n v="155"/>
    <x v="154"/>
    <x v="6"/>
    <n v="7830000"/>
  </r>
  <r>
    <n v="156"/>
    <x v="155"/>
    <x v="29"/>
    <n v="7815533"/>
  </r>
  <r>
    <n v="157"/>
    <x v="156"/>
    <x v="28"/>
    <n v="7804878"/>
  </r>
  <r>
    <n v="158"/>
    <x v="157"/>
    <x v="19"/>
    <n v="7683360"/>
  </r>
  <r>
    <n v="159"/>
    <x v="158"/>
    <x v="5"/>
    <n v="7670000"/>
  </r>
  <r>
    <n v="160"/>
    <x v="159"/>
    <x v="19"/>
    <n v="7441860"/>
  </r>
  <r>
    <n v="161"/>
    <x v="160"/>
    <x v="27"/>
    <n v="7333334"/>
  </r>
  <r>
    <n v="162"/>
    <x v="161"/>
    <x v="7"/>
    <n v="7333333"/>
  </r>
  <r>
    <n v="163"/>
    <x v="162"/>
    <x v="7"/>
    <n v="7317073"/>
  </r>
  <r>
    <n v="164"/>
    <x v="163"/>
    <x v="23"/>
    <n v="7265485"/>
  </r>
  <r>
    <n v="165"/>
    <x v="164"/>
    <x v="17"/>
    <n v="7250000"/>
  </r>
  <r>
    <n v="166"/>
    <x v="165"/>
    <x v="23"/>
    <n v="7250000"/>
  </r>
  <r>
    <n v="167"/>
    <x v="166"/>
    <x v="25"/>
    <n v="7068360"/>
  </r>
  <r>
    <n v="168"/>
    <x v="167"/>
    <x v="29"/>
    <n v="7059480"/>
  </r>
  <r>
    <n v="169"/>
    <x v="168"/>
    <x v="18"/>
    <n v="7000000"/>
  </r>
  <r>
    <n v="170"/>
    <x v="169"/>
    <x v="3"/>
    <n v="7000000"/>
  </r>
  <r>
    <n v="171"/>
    <x v="170"/>
    <x v="13"/>
    <n v="7000000"/>
  </r>
  <r>
    <n v="172"/>
    <x v="171"/>
    <x v="29"/>
    <n v="6927480"/>
  </r>
  <r>
    <n v="173"/>
    <x v="172"/>
    <x v="26"/>
    <n v="6825000"/>
  </r>
  <r>
    <n v="174"/>
    <x v="173"/>
    <x v="6"/>
    <n v="6534829"/>
  </r>
  <r>
    <n v="175"/>
    <x v="174"/>
    <x v="25"/>
    <n v="6500000"/>
  </r>
  <r>
    <n v="176"/>
    <x v="175"/>
    <x v="9"/>
    <n v="6481482"/>
  </r>
  <r>
    <n v="177"/>
    <x v="176"/>
    <x v="28"/>
    <n v="6431666"/>
  </r>
  <r>
    <n v="178"/>
    <x v="177"/>
    <x v="16"/>
    <n v="6400920"/>
  </r>
  <r>
    <n v="179"/>
    <x v="178"/>
    <x v="26"/>
    <n v="6392760"/>
  </r>
  <r>
    <n v="180"/>
    <x v="179"/>
    <x v="25"/>
    <n v="6273000"/>
  </r>
  <r>
    <n v="181"/>
    <x v="180"/>
    <x v="9"/>
    <n v="6000000"/>
  </r>
  <r>
    <n v="182"/>
    <x v="181"/>
    <x v="3"/>
    <n v="5853659"/>
  </r>
  <r>
    <n v="183"/>
    <x v="182"/>
    <x v="18"/>
    <n v="5846154"/>
  </r>
  <r>
    <n v="184"/>
    <x v="183"/>
    <x v="20"/>
    <n v="5813640"/>
  </r>
  <r>
    <n v="185"/>
    <x v="184"/>
    <x v="17"/>
    <n v="5806440"/>
  </r>
  <r>
    <n v="186"/>
    <x v="185"/>
    <x v="15"/>
    <n v="5718000"/>
  </r>
  <r>
    <n v="187"/>
    <x v="186"/>
    <x v="17"/>
    <n v="5697600"/>
  </r>
  <r>
    <n v="188"/>
    <x v="187"/>
    <x v="17"/>
    <n v="5573333"/>
  </r>
  <r>
    <n v="189"/>
    <x v="188"/>
    <x v="18"/>
    <n v="5500000"/>
  </r>
  <r>
    <n v="190"/>
    <x v="189"/>
    <x v="5"/>
    <n v="5474787"/>
  </r>
  <r>
    <n v="191"/>
    <x v="190"/>
    <x v="22"/>
    <n v="5453280"/>
  </r>
  <r>
    <n v="192"/>
    <x v="191"/>
    <x v="21"/>
    <n v="5348007"/>
  </r>
  <r>
    <n v="193"/>
    <x v="192"/>
    <x v="7"/>
    <n v="5331729"/>
  </r>
  <r>
    <n v="194"/>
    <x v="193"/>
    <x v="21"/>
    <n v="5307120"/>
  </r>
  <r>
    <n v="195"/>
    <x v="194"/>
    <x v="21"/>
    <n v="5300400"/>
  </r>
  <r>
    <n v="196"/>
    <x v="195"/>
    <x v="10"/>
    <n v="5214583"/>
  </r>
  <r>
    <n v="197"/>
    <x v="196"/>
    <x v="21"/>
    <n v="5201400"/>
  </r>
  <r>
    <n v="198"/>
    <x v="197"/>
    <x v="18"/>
    <n v="5100000"/>
  </r>
  <r>
    <n v="199"/>
    <x v="198"/>
    <x v="6"/>
    <n v="5000000"/>
  </r>
  <r>
    <n v="200"/>
    <x v="199"/>
    <x v="4"/>
    <n v="4990000"/>
  </r>
  <r>
    <n v="201"/>
    <x v="200"/>
    <x v="23"/>
    <n v="4862040"/>
  </r>
  <r>
    <n v="202"/>
    <x v="201"/>
    <x v="26"/>
    <n v="4861208"/>
  </r>
  <r>
    <n v="203"/>
    <x v="202"/>
    <x v="28"/>
    <n v="4855800"/>
  </r>
  <r>
    <n v="204"/>
    <x v="203"/>
    <x v="11"/>
    <n v="4767000"/>
  </r>
  <r>
    <n v="205"/>
    <x v="204"/>
    <x v="26"/>
    <n v="4767000"/>
  </r>
  <r>
    <n v="206"/>
    <x v="205"/>
    <x v="22"/>
    <n v="4767000"/>
  </r>
  <r>
    <n v="207"/>
    <x v="206"/>
    <x v="12"/>
    <n v="4767000"/>
  </r>
  <r>
    <n v="208"/>
    <x v="207"/>
    <x v="4"/>
    <n v="4767000"/>
  </r>
  <r>
    <n v="209"/>
    <x v="208"/>
    <x v="13"/>
    <n v="4767000"/>
  </r>
  <r>
    <n v="210"/>
    <x v="209"/>
    <x v="9"/>
    <n v="4767000"/>
  </r>
  <r>
    <n v="211"/>
    <x v="210"/>
    <x v="27"/>
    <n v="4767000"/>
  </r>
  <r>
    <n v="212"/>
    <x v="211"/>
    <x v="5"/>
    <n v="4767000"/>
  </r>
  <r>
    <n v="213"/>
    <x v="212"/>
    <x v="6"/>
    <n v="4767000"/>
  </r>
  <r>
    <n v="214"/>
    <x v="213"/>
    <x v="16"/>
    <n v="4764960"/>
  </r>
  <r>
    <n v="215"/>
    <x v="214"/>
    <x v="9"/>
    <n v="4629630"/>
  </r>
  <r>
    <n v="216"/>
    <x v="215"/>
    <x v="0"/>
    <n v="4629630"/>
  </r>
  <r>
    <n v="217"/>
    <x v="216"/>
    <x v="3"/>
    <n v="4469160"/>
  </r>
  <r>
    <n v="218"/>
    <x v="217"/>
    <x v="28"/>
    <n v="4463640"/>
  </r>
  <r>
    <n v="219"/>
    <x v="218"/>
    <x v="14"/>
    <n v="4444746"/>
  </r>
  <r>
    <n v="220"/>
    <x v="219"/>
    <x v="28"/>
    <n v="4380120"/>
  </r>
  <r>
    <n v="221"/>
    <x v="220"/>
    <x v="25"/>
    <n v="4245720"/>
  </r>
  <r>
    <n v="222"/>
    <x v="221"/>
    <x v="15"/>
    <n v="4240200"/>
  </r>
  <r>
    <n v="223"/>
    <x v="222"/>
    <x v="22"/>
    <n v="4161000"/>
  </r>
  <r>
    <n v="224"/>
    <x v="223"/>
    <x v="25"/>
    <n v="4160000"/>
  </r>
  <r>
    <n v="225"/>
    <x v="224"/>
    <x v="22"/>
    <n v="4033440"/>
  </r>
  <r>
    <n v="226"/>
    <x v="225"/>
    <x v="24"/>
    <n v="4028400"/>
  </r>
  <r>
    <n v="227"/>
    <x v="226"/>
    <x v="19"/>
    <n v="4000000"/>
  </r>
  <r>
    <n v="228"/>
    <x v="227"/>
    <x v="4"/>
    <n v="4000000"/>
  </r>
  <r>
    <n v="229"/>
    <x v="228"/>
    <x v="8"/>
    <n v="4000000"/>
  </r>
  <r>
    <n v="230"/>
    <x v="229"/>
    <x v="28"/>
    <n v="4000000"/>
  </r>
  <r>
    <n v="231"/>
    <x v="230"/>
    <x v="1"/>
    <n v="3952920"/>
  </r>
  <r>
    <n v="232"/>
    <x v="231"/>
    <x v="23"/>
    <n v="3902439"/>
  </r>
  <r>
    <n v="233"/>
    <x v="232"/>
    <x v="24"/>
    <n v="3831840"/>
  </r>
  <r>
    <n v="234"/>
    <x v="233"/>
    <x v="7"/>
    <n v="3827160"/>
  </r>
  <r>
    <n v="235"/>
    <x v="234"/>
    <x v="24"/>
    <n v="3755400"/>
  </r>
  <r>
    <n v="236"/>
    <x v="235"/>
    <x v="18"/>
    <n v="3754886"/>
  </r>
  <r>
    <n v="237"/>
    <x v="236"/>
    <x v="10"/>
    <n v="3640200"/>
  </r>
  <r>
    <n v="238"/>
    <x v="237"/>
    <x v="11"/>
    <n v="3635760"/>
  </r>
  <r>
    <n v="239"/>
    <x v="238"/>
    <x v="8"/>
    <n v="3623000"/>
  </r>
  <r>
    <n v="240"/>
    <x v="239"/>
    <x v="20"/>
    <n v="3581986"/>
  </r>
  <r>
    <n v="241"/>
    <x v="240"/>
    <x v="7"/>
    <n v="3569643"/>
  </r>
  <r>
    <n v="242"/>
    <x v="241"/>
    <x v="9"/>
    <n v="3567720"/>
  </r>
  <r>
    <n v="243"/>
    <x v="242"/>
    <x v="28"/>
    <n v="3551100"/>
  </r>
  <r>
    <n v="244"/>
    <x v="243"/>
    <x v="2"/>
    <n v="3540000"/>
  </r>
  <r>
    <n v="245"/>
    <x v="244"/>
    <x v="27"/>
    <n v="3529555"/>
  </r>
  <r>
    <n v="246"/>
    <x v="245"/>
    <x v="13"/>
    <n v="3500000"/>
  </r>
  <r>
    <n v="247"/>
    <x v="246"/>
    <x v="19"/>
    <n v="3500000"/>
  </r>
  <r>
    <n v="248"/>
    <x v="247"/>
    <x v="27"/>
    <n v="3500000"/>
  </r>
  <r>
    <n v="249"/>
    <x v="248"/>
    <x v="4"/>
    <n v="3500000"/>
  </r>
  <r>
    <n v="250"/>
    <x v="249"/>
    <x v="5"/>
    <n v="3481986"/>
  </r>
  <r>
    <n v="251"/>
    <x v="250"/>
    <x v="22"/>
    <n v="3481986"/>
  </r>
  <r>
    <n v="252"/>
    <x v="251"/>
    <x v="6"/>
    <n v="3458400"/>
  </r>
  <r>
    <n v="253"/>
    <x v="252"/>
    <x v="10"/>
    <n v="3454080"/>
  </r>
  <r>
    <n v="254"/>
    <x v="253"/>
    <x v="22"/>
    <n v="3440000"/>
  </r>
  <r>
    <n v="255"/>
    <x v="254"/>
    <x v="14"/>
    <n v="3389400"/>
  </r>
  <r>
    <n v="256"/>
    <x v="255"/>
    <x v="21"/>
    <n v="3377569"/>
  </r>
  <r>
    <n v="257"/>
    <x v="256"/>
    <x v="14"/>
    <n v="3321030"/>
  </r>
  <r>
    <n v="258"/>
    <x v="257"/>
    <x v="7"/>
    <n v="3285120"/>
  </r>
  <r>
    <n v="259"/>
    <x v="258"/>
    <x v="19"/>
    <n v="3280920"/>
  </r>
  <r>
    <n v="260"/>
    <x v="259"/>
    <x v="3"/>
    <n v="3219480"/>
  </r>
  <r>
    <n v="261"/>
    <x v="260"/>
    <x v="7"/>
    <n v="3200000"/>
  </r>
  <r>
    <n v="262"/>
    <x v="261"/>
    <x v="13"/>
    <n v="3169348"/>
  </r>
  <r>
    <n v="263"/>
    <x v="262"/>
    <x v="26"/>
    <n v="3150000"/>
  </r>
  <r>
    <n v="264"/>
    <x v="263"/>
    <x v="6"/>
    <n v="3117240"/>
  </r>
  <r>
    <n v="265"/>
    <x v="264"/>
    <x v="12"/>
    <n v="3058800"/>
  </r>
  <r>
    <n v="266"/>
    <x v="265"/>
    <x v="29"/>
    <n v="3039097"/>
  </r>
  <r>
    <n v="267"/>
    <x v="266"/>
    <x v="17"/>
    <n v="3000000"/>
  </r>
  <r>
    <n v="268"/>
    <x v="267"/>
    <x v="21"/>
    <n v="3000000"/>
  </r>
  <r>
    <n v="269"/>
    <x v="268"/>
    <x v="4"/>
    <n v="3000000"/>
  </r>
  <r>
    <n v="270"/>
    <x v="269"/>
    <x v="21"/>
    <n v="3000000"/>
  </r>
  <r>
    <n v="271"/>
    <x v="270"/>
    <x v="23"/>
    <n v="2964840"/>
  </r>
  <r>
    <n v="272"/>
    <x v="271"/>
    <x v="13"/>
    <n v="2961120"/>
  </r>
  <r>
    <n v="273"/>
    <x v="272"/>
    <x v="16"/>
    <n v="2907143"/>
  </r>
  <r>
    <n v="274"/>
    <x v="273"/>
    <x v="13"/>
    <n v="2905800"/>
  </r>
  <r>
    <n v="275"/>
    <x v="274"/>
    <x v="18"/>
    <n v="2875000"/>
  </r>
  <r>
    <n v="276"/>
    <x v="275"/>
    <x v="15"/>
    <n v="2844429"/>
  </r>
  <r>
    <n v="277"/>
    <x v="276"/>
    <x v="27"/>
    <n v="2816760"/>
  </r>
  <r>
    <n v="278"/>
    <x v="277"/>
    <x v="27"/>
    <n v="2813280"/>
  </r>
  <r>
    <n v="279"/>
    <x v="278"/>
    <x v="18"/>
    <n v="2760480"/>
  </r>
  <r>
    <n v="280"/>
    <x v="279"/>
    <x v="4"/>
    <n v="2750000"/>
  </r>
  <r>
    <n v="281"/>
    <x v="280"/>
    <x v="14"/>
    <n v="2731714"/>
  </r>
  <r>
    <n v="282"/>
    <x v="281"/>
    <x v="18"/>
    <n v="2689920"/>
  </r>
  <r>
    <n v="283"/>
    <x v="282"/>
    <x v="25"/>
    <n v="2686560"/>
  </r>
  <r>
    <n v="284"/>
    <x v="283"/>
    <x v="25"/>
    <n v="2636280"/>
  </r>
  <r>
    <n v="285"/>
    <x v="284"/>
    <x v="5"/>
    <n v="2625718"/>
  </r>
  <r>
    <n v="286"/>
    <x v="285"/>
    <x v="29"/>
    <n v="2625000"/>
  </r>
  <r>
    <n v="287"/>
    <x v="286"/>
    <x v="25"/>
    <n v="2603982"/>
  </r>
  <r>
    <n v="288"/>
    <x v="287"/>
    <x v="12"/>
    <n v="2582160"/>
  </r>
  <r>
    <n v="289"/>
    <x v="288"/>
    <x v="26"/>
    <n v="2578800"/>
  </r>
  <r>
    <n v="290"/>
    <x v="289"/>
    <x v="11"/>
    <n v="2564753"/>
  </r>
  <r>
    <n v="291"/>
    <x v="290"/>
    <x v="26"/>
    <n v="2564753"/>
  </r>
  <r>
    <n v="292"/>
    <x v="197"/>
    <x v="15"/>
    <n v="2564753"/>
  </r>
  <r>
    <n v="293"/>
    <x v="291"/>
    <x v="13"/>
    <n v="2564753"/>
  </r>
  <r>
    <n v="294"/>
    <x v="253"/>
    <x v="13"/>
    <n v="2564753"/>
  </r>
  <r>
    <n v="295"/>
    <x v="292"/>
    <x v="10"/>
    <n v="2564753"/>
  </r>
  <r>
    <n v="296"/>
    <x v="293"/>
    <x v="4"/>
    <n v="2564753"/>
  </r>
  <r>
    <n v="297"/>
    <x v="294"/>
    <x v="4"/>
    <n v="2564753"/>
  </r>
  <r>
    <n v="298"/>
    <x v="265"/>
    <x v="4"/>
    <n v="2564753"/>
  </r>
  <r>
    <n v="299"/>
    <x v="295"/>
    <x v="2"/>
    <n v="2564753"/>
  </r>
  <r>
    <n v="300"/>
    <x v="296"/>
    <x v="2"/>
    <n v="2564753"/>
  </r>
  <r>
    <n v="301"/>
    <x v="297"/>
    <x v="2"/>
    <n v="2564753"/>
  </r>
  <r>
    <n v="302"/>
    <x v="298"/>
    <x v="2"/>
    <n v="2564753"/>
  </r>
  <r>
    <n v="303"/>
    <x v="299"/>
    <x v="19"/>
    <n v="2564753"/>
  </r>
  <r>
    <n v="304"/>
    <x v="300"/>
    <x v="5"/>
    <n v="2564753"/>
  </r>
  <r>
    <n v="305"/>
    <x v="301"/>
    <x v="25"/>
    <n v="2564753"/>
  </r>
  <r>
    <n v="306"/>
    <x v="302"/>
    <x v="20"/>
    <n v="2530680"/>
  </r>
  <r>
    <n v="307"/>
    <x v="303"/>
    <x v="6"/>
    <n v="2505793"/>
  </r>
  <r>
    <n v="308"/>
    <x v="304"/>
    <x v="8"/>
    <n v="2500000"/>
  </r>
  <r>
    <n v="309"/>
    <x v="305"/>
    <x v="29"/>
    <n v="2478840"/>
  </r>
  <r>
    <n v="310"/>
    <x v="306"/>
    <x v="1"/>
    <n v="2475840"/>
  </r>
  <r>
    <n v="311"/>
    <x v="307"/>
    <x v="29"/>
    <n v="2429400"/>
  </r>
  <r>
    <n v="312"/>
    <x v="308"/>
    <x v="6"/>
    <n v="2379840"/>
  </r>
  <r>
    <n v="313"/>
    <x v="309"/>
    <x v="5"/>
    <n v="2376840"/>
  </r>
  <r>
    <n v="314"/>
    <x v="310"/>
    <x v="8"/>
    <n v="2351839"/>
  </r>
  <r>
    <n v="315"/>
    <x v="311"/>
    <x v="15"/>
    <n v="2338847"/>
  </r>
  <r>
    <n v="316"/>
    <x v="312"/>
    <x v="21"/>
    <n v="2332320"/>
  </r>
  <r>
    <n v="317"/>
    <x v="313"/>
    <x v="9"/>
    <n v="2331593"/>
  </r>
  <r>
    <n v="318"/>
    <x v="314"/>
    <x v="18"/>
    <n v="2321735"/>
  </r>
  <r>
    <n v="319"/>
    <x v="315"/>
    <x v="3"/>
    <n v="2320044"/>
  </r>
  <r>
    <n v="320"/>
    <x v="316"/>
    <x v="0"/>
    <n v="2320044"/>
  </r>
  <r>
    <n v="321"/>
    <x v="317"/>
    <x v="25"/>
    <n v="2305057"/>
  </r>
  <r>
    <n v="322"/>
    <x v="318"/>
    <x v="1"/>
    <n v="2284800"/>
  </r>
  <r>
    <n v="323"/>
    <x v="319"/>
    <x v="8"/>
    <n v="2281800"/>
  </r>
  <r>
    <n v="324"/>
    <x v="320"/>
    <x v="16"/>
    <n v="2281800"/>
  </r>
  <r>
    <n v="325"/>
    <x v="321"/>
    <x v="27"/>
    <n v="2245400"/>
  </r>
  <r>
    <n v="326"/>
    <x v="322"/>
    <x v="27"/>
    <n v="2239200"/>
  </r>
  <r>
    <n v="327"/>
    <x v="323"/>
    <x v="21"/>
    <n v="2195122"/>
  </r>
  <r>
    <n v="328"/>
    <x v="324"/>
    <x v="22"/>
    <n v="2193480"/>
  </r>
  <r>
    <n v="329"/>
    <x v="325"/>
    <x v="19"/>
    <n v="2177483"/>
  </r>
  <r>
    <n v="330"/>
    <x v="326"/>
    <x v="2"/>
    <n v="2174318"/>
  </r>
  <r>
    <n v="331"/>
    <x v="327"/>
    <x v="15"/>
    <n v="2159029"/>
  </r>
  <r>
    <n v="332"/>
    <x v="328"/>
    <x v="15"/>
    <n v="2149560"/>
  </r>
  <r>
    <n v="333"/>
    <x v="329"/>
    <x v="26"/>
    <n v="2133541"/>
  </r>
  <r>
    <n v="334"/>
    <x v="330"/>
    <x v="15"/>
    <n v="2105520"/>
  </r>
  <r>
    <n v="335"/>
    <x v="331"/>
    <x v="14"/>
    <n v="2100000"/>
  </r>
  <r>
    <n v="336"/>
    <x v="332"/>
    <x v="3"/>
    <n v="2063520"/>
  </r>
  <r>
    <n v="337"/>
    <x v="333"/>
    <x v="16"/>
    <n v="2035800"/>
  </r>
  <r>
    <n v="338"/>
    <x v="334"/>
    <x v="15"/>
    <n v="2033160"/>
  </r>
  <r>
    <n v="339"/>
    <x v="335"/>
    <x v="12"/>
    <n v="2028594"/>
  </r>
  <r>
    <n v="340"/>
    <x v="336"/>
    <x v="12"/>
    <n v="2028594"/>
  </r>
  <r>
    <n v="341"/>
    <x v="337"/>
    <x v="17"/>
    <n v="2028594"/>
  </r>
  <r>
    <n v="342"/>
    <x v="338"/>
    <x v="1"/>
    <n v="2028594"/>
  </r>
  <r>
    <n v="343"/>
    <x v="339"/>
    <x v="1"/>
    <n v="2028594"/>
  </r>
  <r>
    <n v="344"/>
    <x v="340"/>
    <x v="4"/>
    <n v="2028594"/>
  </r>
  <r>
    <n v="345"/>
    <x v="341"/>
    <x v="2"/>
    <n v="2028594"/>
  </r>
  <r>
    <n v="346"/>
    <x v="342"/>
    <x v="13"/>
    <n v="2007058"/>
  </r>
  <r>
    <n v="347"/>
    <x v="343"/>
    <x v="27"/>
    <n v="2000000"/>
  </r>
  <r>
    <n v="348"/>
    <x v="344"/>
    <x v="20"/>
    <n v="2000000"/>
  </r>
  <r>
    <n v="349"/>
    <x v="207"/>
    <x v="29"/>
    <n v="2000000"/>
  </r>
  <r>
    <n v="350"/>
    <x v="345"/>
    <x v="9"/>
    <n v="1995120"/>
  </r>
  <r>
    <n v="351"/>
    <x v="346"/>
    <x v="9"/>
    <n v="1977000"/>
  </r>
  <r>
    <n v="352"/>
    <x v="347"/>
    <x v="4"/>
    <n v="1974600"/>
  </r>
  <r>
    <n v="353"/>
    <x v="348"/>
    <x v="0"/>
    <n v="1964760"/>
  </r>
  <r>
    <n v="354"/>
    <x v="349"/>
    <x v="11"/>
    <n v="1962360"/>
  </r>
  <r>
    <n v="355"/>
    <x v="350"/>
    <x v="18"/>
    <n v="1950600"/>
  </r>
  <r>
    <n v="356"/>
    <x v="351"/>
    <x v="18"/>
    <n v="1948080"/>
  </r>
  <r>
    <n v="357"/>
    <x v="352"/>
    <x v="6"/>
    <n v="1937520"/>
  </r>
  <r>
    <n v="358"/>
    <x v="353"/>
    <x v="23"/>
    <n v="1934160"/>
  </r>
  <r>
    <n v="359"/>
    <x v="354"/>
    <x v="0"/>
    <n v="1925880"/>
  </r>
  <r>
    <n v="360"/>
    <x v="355"/>
    <x v="15"/>
    <n v="1913345"/>
  </r>
  <r>
    <n v="361"/>
    <x v="356"/>
    <x v="5"/>
    <n v="1911600"/>
  </r>
  <r>
    <n v="362"/>
    <x v="357"/>
    <x v="0"/>
    <n v="1897800"/>
  </r>
  <r>
    <n v="363"/>
    <x v="358"/>
    <x v="12"/>
    <n v="1882867"/>
  </r>
  <r>
    <n v="364"/>
    <x v="359"/>
    <x v="20"/>
    <n v="1882867"/>
  </r>
  <r>
    <n v="365"/>
    <x v="360"/>
    <x v="0"/>
    <n v="1882867"/>
  </r>
  <r>
    <n v="366"/>
    <x v="361"/>
    <x v="7"/>
    <n v="1882867"/>
  </r>
  <r>
    <n v="367"/>
    <x v="362"/>
    <x v="13"/>
    <n v="1865547"/>
  </r>
  <r>
    <n v="368"/>
    <x v="363"/>
    <x v="29"/>
    <n v="1845301"/>
  </r>
  <r>
    <n v="369"/>
    <x v="364"/>
    <x v="11"/>
    <n v="1783557"/>
  </r>
  <r>
    <n v="370"/>
    <x v="365"/>
    <x v="15"/>
    <n v="1737145"/>
  </r>
  <r>
    <n v="371"/>
    <x v="366"/>
    <x v="11"/>
    <n v="1737145"/>
  </r>
  <r>
    <n v="372"/>
    <x v="367"/>
    <x v="12"/>
    <n v="1737145"/>
  </r>
  <r>
    <n v="373"/>
    <x v="368"/>
    <x v="27"/>
    <n v="1737145"/>
  </r>
  <r>
    <n v="374"/>
    <x v="369"/>
    <x v="13"/>
    <n v="1723050"/>
  </r>
  <r>
    <n v="375"/>
    <x v="370"/>
    <x v="23"/>
    <n v="1702486"/>
  </r>
  <r>
    <n v="376"/>
    <x v="371"/>
    <x v="5"/>
    <n v="1699236"/>
  </r>
  <r>
    <n v="377"/>
    <x v="372"/>
    <x v="12"/>
    <n v="1698450"/>
  </r>
  <r>
    <n v="378"/>
    <x v="373"/>
    <x v="22"/>
    <n v="1678854"/>
  </r>
  <r>
    <n v="379"/>
    <x v="374"/>
    <x v="13"/>
    <n v="1678854"/>
  </r>
  <r>
    <n v="380"/>
    <x v="375"/>
    <x v="5"/>
    <n v="1678854"/>
  </r>
  <r>
    <n v="381"/>
    <x v="376"/>
    <x v="25"/>
    <n v="1678854"/>
  </r>
  <r>
    <n v="382"/>
    <x v="377"/>
    <x v="24"/>
    <n v="1676735"/>
  </r>
  <r>
    <n v="383"/>
    <x v="378"/>
    <x v="3"/>
    <n v="1645357"/>
  </r>
  <r>
    <n v="384"/>
    <x v="379"/>
    <x v="10"/>
    <n v="1645357"/>
  </r>
  <r>
    <n v="385"/>
    <x v="380"/>
    <x v="7"/>
    <n v="1645357"/>
  </r>
  <r>
    <n v="386"/>
    <x v="381"/>
    <x v="12"/>
    <n v="1620564"/>
  </r>
  <r>
    <n v="387"/>
    <x v="382"/>
    <x v="20"/>
    <n v="1620564"/>
  </r>
  <r>
    <n v="388"/>
    <x v="383"/>
    <x v="19"/>
    <n v="1620564"/>
  </r>
  <r>
    <n v="389"/>
    <x v="384"/>
    <x v="11"/>
    <n v="1618520"/>
  </r>
  <r>
    <n v="390"/>
    <x v="385"/>
    <x v="17"/>
    <n v="1618520"/>
  </r>
  <r>
    <n v="391"/>
    <x v="386"/>
    <x v="1"/>
    <n v="1618520"/>
  </r>
  <r>
    <n v="392"/>
    <x v="387"/>
    <x v="28"/>
    <n v="1618520"/>
  </r>
  <r>
    <n v="393"/>
    <x v="388"/>
    <x v="23"/>
    <n v="1618520"/>
  </r>
  <r>
    <n v="394"/>
    <x v="389"/>
    <x v="13"/>
    <n v="1618520"/>
  </r>
  <r>
    <n v="395"/>
    <x v="390"/>
    <x v="29"/>
    <n v="1618520"/>
  </r>
  <r>
    <n v="396"/>
    <x v="391"/>
    <x v="24"/>
    <n v="1618520"/>
  </r>
  <r>
    <n v="397"/>
    <x v="392"/>
    <x v="6"/>
    <n v="1618520"/>
  </r>
  <r>
    <n v="398"/>
    <x v="393"/>
    <x v="8"/>
    <n v="1588231"/>
  </r>
  <r>
    <n v="399"/>
    <x v="394"/>
    <x v="8"/>
    <n v="1588231"/>
  </r>
  <r>
    <n v="400"/>
    <x v="395"/>
    <x v="14"/>
    <n v="1588231"/>
  </r>
  <r>
    <n v="401"/>
    <x v="396"/>
    <x v="28"/>
    <n v="1559712"/>
  </r>
  <r>
    <n v="402"/>
    <x v="397"/>
    <x v="14"/>
    <n v="1517981"/>
  </r>
  <r>
    <n v="403"/>
    <x v="398"/>
    <x v="1"/>
    <n v="1500000"/>
  </r>
  <r>
    <n v="404"/>
    <x v="399"/>
    <x v="11"/>
    <n v="1500000"/>
  </r>
  <r>
    <n v="405"/>
    <x v="400"/>
    <x v="16"/>
    <n v="1456667"/>
  </r>
  <r>
    <n v="406"/>
    <x v="401"/>
    <x v="12"/>
    <n v="1445697"/>
  </r>
  <r>
    <n v="407"/>
    <x v="402"/>
    <x v="13"/>
    <n v="1445697"/>
  </r>
  <r>
    <n v="408"/>
    <x v="403"/>
    <x v="17"/>
    <n v="1445697"/>
  </r>
  <r>
    <n v="409"/>
    <x v="404"/>
    <x v="9"/>
    <n v="1445697"/>
  </r>
  <r>
    <n v="410"/>
    <x v="405"/>
    <x v="5"/>
    <n v="1445697"/>
  </r>
  <r>
    <n v="411"/>
    <x v="406"/>
    <x v="6"/>
    <n v="1445697"/>
  </r>
  <r>
    <n v="412"/>
    <x v="407"/>
    <x v="19"/>
    <n v="1443842"/>
  </r>
  <r>
    <n v="413"/>
    <x v="408"/>
    <x v="15"/>
    <n v="1416852"/>
  </r>
  <r>
    <n v="414"/>
    <x v="409"/>
    <x v="3"/>
    <n v="1416852"/>
  </r>
  <r>
    <n v="415"/>
    <x v="410"/>
    <x v="18"/>
    <n v="1416852"/>
  </r>
  <r>
    <n v="416"/>
    <x v="411"/>
    <x v="22"/>
    <n v="1416852"/>
  </r>
  <r>
    <n v="417"/>
    <x v="412"/>
    <x v="22"/>
    <n v="1416852"/>
  </r>
  <r>
    <n v="418"/>
    <x v="413"/>
    <x v="17"/>
    <n v="1416852"/>
  </r>
  <r>
    <n v="419"/>
    <x v="414"/>
    <x v="1"/>
    <n v="1416852"/>
  </r>
  <r>
    <n v="420"/>
    <x v="415"/>
    <x v="1"/>
    <n v="1416852"/>
  </r>
  <r>
    <n v="421"/>
    <x v="416"/>
    <x v="23"/>
    <n v="1416852"/>
  </r>
  <r>
    <n v="422"/>
    <x v="417"/>
    <x v="20"/>
    <n v="1416852"/>
  </r>
  <r>
    <n v="423"/>
    <x v="418"/>
    <x v="10"/>
    <n v="1416852"/>
  </r>
  <r>
    <n v="424"/>
    <x v="419"/>
    <x v="10"/>
    <n v="1416852"/>
  </r>
  <r>
    <n v="425"/>
    <x v="420"/>
    <x v="29"/>
    <n v="1416852"/>
  </r>
  <r>
    <n v="426"/>
    <x v="421"/>
    <x v="27"/>
    <n v="1416852"/>
  </r>
  <r>
    <n v="427"/>
    <x v="422"/>
    <x v="2"/>
    <n v="1416852"/>
  </r>
  <r>
    <n v="428"/>
    <x v="423"/>
    <x v="7"/>
    <n v="1416852"/>
  </r>
  <r>
    <n v="429"/>
    <x v="424"/>
    <x v="7"/>
    <n v="1416852"/>
  </r>
  <r>
    <n v="430"/>
    <x v="425"/>
    <x v="14"/>
    <n v="1416852"/>
  </r>
  <r>
    <n v="431"/>
    <x v="426"/>
    <x v="24"/>
    <n v="1416852"/>
  </r>
  <r>
    <n v="432"/>
    <x v="427"/>
    <x v="19"/>
    <n v="1416582"/>
  </r>
  <r>
    <n v="433"/>
    <x v="428"/>
    <x v="25"/>
    <n v="1400000"/>
  </r>
  <r>
    <n v="434"/>
    <x v="429"/>
    <x v="20"/>
    <n v="1400000"/>
  </r>
  <r>
    <n v="435"/>
    <x v="430"/>
    <x v="16"/>
    <n v="1290960"/>
  </r>
  <r>
    <n v="436"/>
    <x v="431"/>
    <x v="6"/>
    <n v="1200000"/>
  </r>
  <r>
    <n v="437"/>
    <x v="432"/>
    <x v="24"/>
    <n v="1173310"/>
  </r>
  <r>
    <n v="438"/>
    <x v="433"/>
    <x v="3"/>
    <n v="1090781"/>
  </r>
  <r>
    <n v="439"/>
    <x v="135"/>
    <x v="13"/>
    <n v="1000000"/>
  </r>
  <r>
    <n v="440"/>
    <x v="434"/>
    <x v="9"/>
    <n v="1000000"/>
  </r>
  <r>
    <n v="441"/>
    <x v="435"/>
    <x v="3"/>
    <n v="1000000"/>
  </r>
  <r>
    <n v="442"/>
    <x v="436"/>
    <x v="8"/>
    <n v="1000000"/>
  </r>
  <r>
    <n v="443"/>
    <x v="437"/>
    <x v="1"/>
    <n v="999200"/>
  </r>
  <r>
    <n v="444"/>
    <x v="438"/>
    <x v="3"/>
    <n v="898310"/>
  </r>
  <r>
    <n v="445"/>
    <x v="439"/>
    <x v="10"/>
    <n v="898310"/>
  </r>
  <r>
    <n v="446"/>
    <x v="440"/>
    <x v="0"/>
    <n v="898310"/>
  </r>
  <r>
    <n v="447"/>
    <x v="441"/>
    <x v="5"/>
    <n v="898310"/>
  </r>
  <r>
    <n v="448"/>
    <x v="442"/>
    <x v="26"/>
    <n v="898310"/>
  </r>
  <r>
    <n v="449"/>
    <x v="443"/>
    <x v="22"/>
    <n v="898310"/>
  </r>
  <r>
    <n v="450"/>
    <x v="444"/>
    <x v="28"/>
    <n v="898310"/>
  </r>
  <r>
    <n v="451"/>
    <x v="445"/>
    <x v="4"/>
    <n v="898310"/>
  </r>
  <r>
    <n v="452"/>
    <x v="446"/>
    <x v="21"/>
    <n v="898310"/>
  </r>
  <r>
    <n v="453"/>
    <x v="447"/>
    <x v="0"/>
    <n v="898310"/>
  </r>
  <r>
    <n v="454"/>
    <x v="448"/>
    <x v="8"/>
    <n v="898310"/>
  </r>
  <r>
    <n v="455"/>
    <x v="449"/>
    <x v="11"/>
    <n v="898310"/>
  </r>
  <r>
    <n v="456"/>
    <x v="450"/>
    <x v="8"/>
    <n v="898310"/>
  </r>
  <r>
    <n v="457"/>
    <x v="451"/>
    <x v="8"/>
    <n v="898310"/>
  </r>
  <r>
    <n v="458"/>
    <x v="452"/>
    <x v="15"/>
    <n v="898310"/>
  </r>
  <r>
    <n v="459"/>
    <x v="453"/>
    <x v="20"/>
    <n v="898310"/>
  </r>
  <r>
    <n v="460"/>
    <x v="454"/>
    <x v="24"/>
    <n v="898310"/>
  </r>
  <r>
    <n v="461"/>
    <x v="455"/>
    <x v="24"/>
    <n v="898310"/>
  </r>
  <r>
    <n v="462"/>
    <x v="456"/>
    <x v="21"/>
    <n v="898310"/>
  </r>
  <r>
    <n v="463"/>
    <x v="457"/>
    <x v="6"/>
    <n v="898310"/>
  </r>
  <r>
    <n v="464"/>
    <x v="458"/>
    <x v="0"/>
    <n v="842327"/>
  </r>
  <r>
    <n v="465"/>
    <x v="459"/>
    <x v="7"/>
    <n v="838464"/>
  </r>
  <r>
    <n v="466"/>
    <x v="460"/>
    <x v="0"/>
    <n v="758804"/>
  </r>
  <r>
    <n v="467"/>
    <x v="461"/>
    <x v="11"/>
    <n v="746054"/>
  </r>
  <r>
    <n v="468"/>
    <x v="313"/>
    <x v="1"/>
    <n v="737067"/>
  </r>
  <r>
    <n v="469"/>
    <x v="462"/>
    <x v="16"/>
    <n v="708871"/>
  </r>
  <r>
    <n v="470"/>
    <x v="463"/>
    <x v="2"/>
    <n v="708426"/>
  </r>
  <r>
    <n v="471"/>
    <x v="464"/>
    <x v="20"/>
    <n v="685340"/>
  </r>
  <r>
    <n v="472"/>
    <x v="465"/>
    <x v="0"/>
    <n v="666667"/>
  </r>
  <r>
    <n v="473"/>
    <x v="466"/>
    <x v="11"/>
    <n v="578573"/>
  </r>
  <r>
    <n v="474"/>
    <x v="467"/>
    <x v="2"/>
    <n v="568422"/>
  </r>
  <r>
    <n v="475"/>
    <x v="195"/>
    <x v="2"/>
    <n v="500000"/>
  </r>
  <r>
    <n v="476"/>
    <x v="468"/>
    <x v="3"/>
    <n v="482144"/>
  </r>
  <r>
    <n v="477"/>
    <x v="469"/>
    <x v="10"/>
    <n v="466918"/>
  </r>
  <r>
    <n v="478"/>
    <x v="470"/>
    <x v="29"/>
    <n v="459414"/>
  </r>
  <r>
    <n v="479"/>
    <x v="471"/>
    <x v="5"/>
    <n v="419443"/>
  </r>
  <r>
    <n v="480"/>
    <x v="472"/>
    <x v="6"/>
    <n v="415414"/>
  </r>
  <r>
    <n v="481"/>
    <x v="473"/>
    <x v="3"/>
    <n v="395866"/>
  </r>
  <r>
    <n v="482"/>
    <x v="474"/>
    <x v="29"/>
    <n v="371758"/>
  </r>
  <r>
    <n v="483"/>
    <x v="475"/>
    <x v="10"/>
    <n v="350087"/>
  </r>
  <r>
    <n v="484"/>
    <x v="476"/>
    <x v="15"/>
    <n v="333333"/>
  </r>
  <r>
    <n v="485"/>
    <x v="477"/>
    <x v="17"/>
    <n v="333333"/>
  </r>
  <r>
    <n v="486"/>
    <x v="478"/>
    <x v="11"/>
    <n v="250000"/>
  </r>
  <r>
    <n v="487"/>
    <x v="479"/>
    <x v="7"/>
    <n v="220000"/>
  </r>
  <r>
    <n v="488"/>
    <x v="480"/>
    <x v="3"/>
    <n v="199000"/>
  </r>
  <r>
    <n v="489"/>
    <x v="481"/>
    <x v="5"/>
    <n v="189602"/>
  </r>
  <r>
    <n v="490"/>
    <x v="462"/>
    <x v="16"/>
    <n v="183114"/>
  </r>
  <r>
    <n v="491"/>
    <x v="463"/>
    <x v="17"/>
    <n v="163356"/>
  </r>
  <r>
    <n v="492"/>
    <x v="482"/>
    <x v="8"/>
    <n v="150000"/>
  </r>
  <r>
    <n v="493"/>
    <x v="483"/>
    <x v="2"/>
    <n v="122741"/>
  </r>
  <r>
    <n v="494"/>
    <x v="484"/>
    <x v="3"/>
    <n v="106181"/>
  </r>
  <r>
    <n v="495"/>
    <x v="485"/>
    <x v="16"/>
    <n v="101504"/>
  </r>
  <r>
    <n v="496"/>
    <x v="486"/>
    <x v="10"/>
    <n v="100000"/>
  </r>
  <r>
    <n v="497"/>
    <x v="487"/>
    <x v="25"/>
    <n v="100000"/>
  </r>
  <r>
    <n v="498"/>
    <x v="488"/>
    <x v="5"/>
    <n v="98144"/>
  </r>
  <r>
    <n v="499"/>
    <x v="489"/>
    <x v="6"/>
    <n v="92857"/>
  </r>
  <r>
    <n v="500"/>
    <x v="490"/>
    <x v="17"/>
    <n v="81678"/>
  </r>
  <r>
    <n v="501"/>
    <x v="491"/>
    <x v="25"/>
    <n v="50752"/>
  </r>
  <r>
    <n v="502"/>
    <x v="485"/>
    <x v="16"/>
    <n v="50000"/>
  </r>
  <r>
    <n v="503"/>
    <x v="492"/>
    <x v="11"/>
    <n v="50000"/>
  </r>
  <r>
    <n v="504"/>
    <x v="493"/>
    <x v="8"/>
    <n v="50000"/>
  </r>
  <r>
    <n v="505"/>
    <x v="494"/>
    <x v="26"/>
    <n v="50000"/>
  </r>
  <r>
    <n v="506"/>
    <x v="495"/>
    <x v="26"/>
    <n v="50000"/>
  </r>
  <r>
    <n v="507"/>
    <x v="496"/>
    <x v="26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DD13E3-8085-F84E-981C-E3A52FC4D6A5}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 rowHeaderCaption="NBA Team">
  <location ref="A3:B34" firstHeaderRow="1" firstDataRow="1" firstDataCol="1"/>
  <pivotFields count="4">
    <pivotField showAll="0"/>
    <pivotField showAll="0">
      <items count="498">
        <item x="475"/>
        <item x="52"/>
        <item x="322"/>
        <item x="386"/>
        <item x="438"/>
        <item x="23"/>
        <item x="134"/>
        <item x="316"/>
        <item x="447"/>
        <item x="279"/>
        <item x="223"/>
        <item x="462"/>
        <item x="421"/>
        <item x="61"/>
        <item x="242"/>
        <item x="403"/>
        <item x="355"/>
        <item x="35"/>
        <item x="68"/>
        <item x="117"/>
        <item x="275"/>
        <item x="29"/>
        <item x="328"/>
        <item x="320"/>
        <item x="34"/>
        <item x="290"/>
        <item x="468"/>
        <item x="190"/>
        <item x="326"/>
        <item x="207"/>
        <item x="252"/>
        <item x="341"/>
        <item x="147"/>
        <item x="71"/>
        <item x="8"/>
        <item x="246"/>
        <item x="84"/>
        <item x="143"/>
        <item x="69"/>
        <item x="406"/>
        <item x="33"/>
        <item x="305"/>
        <item x="163"/>
        <item x="76"/>
        <item x="107"/>
        <item x="423"/>
        <item x="363"/>
        <item x="428"/>
        <item x="274"/>
        <item x="201"/>
        <item x="139"/>
        <item x="477"/>
        <item x="455"/>
        <item x="334"/>
        <item x="220"/>
        <item x="224"/>
        <item x="482"/>
        <item x="284"/>
        <item x="327"/>
        <item x="431"/>
        <item x="272"/>
        <item x="312"/>
        <item x="44"/>
        <item x="373"/>
        <item x="410"/>
        <item x="393"/>
        <item x="467"/>
        <item x="1"/>
        <item x="469"/>
        <item x="380"/>
        <item x="25"/>
        <item x="72"/>
        <item x="193"/>
        <item x="432"/>
        <item x="86"/>
        <item x="464"/>
        <item x="213"/>
        <item x="109"/>
        <item x="98"/>
        <item x="146"/>
        <item x="164"/>
        <item x="271"/>
        <item x="28"/>
        <item x="470"/>
        <item x="317"/>
        <item x="20"/>
        <item x="458"/>
        <item x="387"/>
        <item x="446"/>
        <item x="198"/>
        <item x="48"/>
        <item x="85"/>
        <item x="130"/>
        <item x="243"/>
        <item x="250"/>
        <item x="318"/>
        <item x="177"/>
        <item x="165"/>
        <item x="375"/>
        <item x="169"/>
        <item x="178"/>
        <item x="166"/>
        <item x="420"/>
        <item x="131"/>
        <item x="124"/>
        <item x="286"/>
        <item x="314"/>
        <item x="132"/>
        <item x="24"/>
        <item x="248"/>
        <item x="168"/>
        <item x="489"/>
        <item x="79"/>
        <item x="217"/>
        <item x="255"/>
        <item x="414"/>
        <item x="189"/>
        <item x="67"/>
        <item x="379"/>
        <item x="162"/>
        <item x="404"/>
        <item x="351"/>
        <item x="31"/>
        <item x="426"/>
        <item x="450"/>
        <item x="92"/>
        <item x="390"/>
        <item x="106"/>
        <item x="244"/>
        <item x="237"/>
        <item x="273"/>
        <item x="226"/>
        <item x="160"/>
        <item x="374"/>
        <item x="59"/>
        <item x="418"/>
        <item x="391"/>
        <item x="265"/>
        <item x="120"/>
        <item x="333"/>
        <item x="356"/>
        <item x="141"/>
        <item x="203"/>
        <item x="343"/>
        <item x="151"/>
        <item x="412"/>
        <item x="366"/>
        <item x="212"/>
        <item x="77"/>
        <item x="87"/>
        <item x="440"/>
        <item x="170"/>
        <item x="70"/>
        <item x="58"/>
        <item x="476"/>
        <item x="388"/>
        <item x="205"/>
        <item x="202"/>
        <item x="137"/>
        <item x="381"/>
        <item x="211"/>
        <item x="463"/>
        <item x="66"/>
        <item x="433"/>
        <item x="408"/>
        <item x="135"/>
        <item x="364"/>
        <item x="296"/>
        <item x="41"/>
        <item x="360"/>
        <item x="276"/>
        <item x="56"/>
        <item x="14"/>
        <item x="73"/>
        <item x="308"/>
        <item x="307"/>
        <item x="263"/>
        <item x="415"/>
        <item x="46"/>
        <item x="288"/>
        <item x="36"/>
        <item x="496"/>
        <item x="80"/>
        <item x="444"/>
        <item x="471"/>
        <item x="409"/>
        <item x="422"/>
        <item x="398"/>
        <item x="493"/>
        <item x="315"/>
        <item x="181"/>
        <item x="474"/>
        <item x="175"/>
        <item x="299"/>
        <item x="90"/>
        <item x="400"/>
        <item x="138"/>
        <item x="174"/>
        <item x="354"/>
        <item x="155"/>
        <item x="370"/>
        <item x="368"/>
        <item x="239"/>
        <item x="235"/>
        <item x="427"/>
        <item x="443"/>
        <item x="454"/>
        <item x="218"/>
        <item x="358"/>
        <item x="4"/>
        <item x="81"/>
        <item x="209"/>
        <item x="293"/>
        <item x="171"/>
        <item x="425"/>
        <item x="309"/>
        <item x="183"/>
        <item x="227"/>
        <item x="457"/>
        <item x="200"/>
        <item x="487"/>
        <item x="173"/>
        <item x="429"/>
        <item x="154"/>
        <item x="289"/>
        <item x="57"/>
        <item x="480"/>
        <item x="133"/>
        <item x="119"/>
        <item x="241"/>
        <item x="411"/>
        <item x="12"/>
        <item x="176"/>
        <item x="158"/>
        <item x="110"/>
        <item x="479"/>
        <item x="26"/>
        <item x="282"/>
        <item x="128"/>
        <item x="3"/>
        <item x="484"/>
        <item x="261"/>
        <item x="372"/>
        <item x="75"/>
        <item x="184"/>
        <item x="435"/>
        <item x="382"/>
        <item x="91"/>
        <item x="378"/>
        <item x="348"/>
        <item x="353"/>
        <item x="167"/>
        <item x="490"/>
        <item x="302"/>
        <item x="122"/>
        <item x="192"/>
        <item x="38"/>
        <item x="256"/>
        <item x="65"/>
        <item x="488"/>
        <item x="436"/>
        <item x="210"/>
        <item x="258"/>
        <item x="442"/>
        <item x="383"/>
        <item x="473"/>
        <item x="94"/>
        <item x="108"/>
        <item x="461"/>
        <item x="32"/>
        <item x="13"/>
        <item x="417"/>
        <item x="350"/>
        <item x="111"/>
        <item x="78"/>
        <item x="7"/>
        <item x="419"/>
        <item x="416"/>
        <item x="54"/>
        <item x="148"/>
        <item x="6"/>
        <item x="283"/>
        <item x="219"/>
        <item x="21"/>
        <item x="430"/>
        <item x="215"/>
        <item x="266"/>
        <item x="18"/>
        <item x="459"/>
        <item x="11"/>
        <item x="191"/>
        <item x="27"/>
        <item x="136"/>
        <item x="253"/>
        <item x="347"/>
        <item x="9"/>
        <item x="335"/>
        <item x="437"/>
        <item x="16"/>
        <item x="439"/>
        <item x="39"/>
        <item x="345"/>
        <item x="161"/>
        <item x="99"/>
        <item x="362"/>
        <item x="194"/>
        <item x="5"/>
        <item x="278"/>
        <item x="140"/>
        <item x="150"/>
        <item x="157"/>
        <item x="281"/>
        <item x="233"/>
        <item x="323"/>
        <item x="199"/>
        <item x="50"/>
        <item x="394"/>
        <item x="280"/>
        <item x="225"/>
        <item x="42"/>
        <item x="182"/>
        <item x="83"/>
        <item x="100"/>
        <item x="365"/>
        <item x="127"/>
        <item x="260"/>
        <item x="285"/>
        <item x="460"/>
        <item x="142"/>
        <item x="82"/>
        <item x="88"/>
        <item x="287"/>
        <item x="329"/>
        <item x="448"/>
        <item x="129"/>
        <item x="112"/>
        <item x="472"/>
        <item x="149"/>
        <item x="413"/>
        <item x="115"/>
        <item x="346"/>
        <item x="337"/>
        <item x="95"/>
        <item x="254"/>
        <item x="222"/>
        <item x="15"/>
        <item x="338"/>
        <item x="206"/>
        <item x="234"/>
        <item x="102"/>
        <item x="245"/>
        <item x="396"/>
        <item x="449"/>
        <item x="186"/>
        <item x="321"/>
        <item x="395"/>
        <item x="180"/>
        <item x="332"/>
        <item x="64"/>
        <item x="330"/>
        <item x="453"/>
        <item x="172"/>
        <item x="297"/>
        <item x="339"/>
        <item x="270"/>
        <item x="43"/>
        <item x="441"/>
        <item x="231"/>
        <item x="399"/>
        <item x="37"/>
        <item x="22"/>
        <item x="344"/>
        <item x="121"/>
        <item x="319"/>
        <item x="357"/>
        <item x="269"/>
        <item x="30"/>
        <item x="145"/>
        <item x="310"/>
        <item x="369"/>
        <item x="104"/>
        <item x="228"/>
        <item x="313"/>
        <item x="103"/>
        <item x="197"/>
        <item x="10"/>
        <item x="19"/>
        <item x="491"/>
        <item x="232"/>
        <item x="268"/>
        <item x="294"/>
        <item x="367"/>
        <item x="466"/>
        <item x="229"/>
        <item x="63"/>
        <item x="204"/>
        <item x="74"/>
        <item x="153"/>
        <item x="114"/>
        <item x="352"/>
        <item x="208"/>
        <item x="371"/>
        <item x="185"/>
        <item x="214"/>
        <item x="251"/>
        <item x="304"/>
        <item x="384"/>
        <item x="89"/>
        <item x="45"/>
        <item x="216"/>
        <item x="2"/>
        <item x="195"/>
        <item x="267"/>
        <item x="407"/>
        <item x="257"/>
        <item x="392"/>
        <item x="47"/>
        <item x="159"/>
        <item x="359"/>
        <item x="230"/>
        <item x="401"/>
        <item x="456"/>
        <item x="465"/>
        <item x="311"/>
        <item x="93"/>
        <item x="118"/>
        <item x="342"/>
        <item x="238"/>
        <item x="478"/>
        <item x="0"/>
        <item x="389"/>
        <item x="40"/>
        <item x="424"/>
        <item x="277"/>
        <item x="247"/>
        <item x="116"/>
        <item x="125"/>
        <item x="445"/>
        <item x="249"/>
        <item x="434"/>
        <item x="451"/>
        <item x="306"/>
        <item x="101"/>
        <item x="51"/>
        <item x="298"/>
        <item x="97"/>
        <item x="402"/>
        <item x="405"/>
        <item x="152"/>
        <item x="240"/>
        <item x="361"/>
        <item x="62"/>
        <item x="187"/>
        <item x="481"/>
        <item x="17"/>
        <item x="123"/>
        <item x="349"/>
        <item x="113"/>
        <item x="331"/>
        <item x="179"/>
        <item x="376"/>
        <item x="105"/>
        <item x="336"/>
        <item x="188"/>
        <item x="60"/>
        <item x="259"/>
        <item x="340"/>
        <item x="483"/>
        <item x="324"/>
        <item x="485"/>
        <item x="236"/>
        <item x="55"/>
        <item x="495"/>
        <item x="494"/>
        <item x="295"/>
        <item x="144"/>
        <item x="292"/>
        <item x="49"/>
        <item x="301"/>
        <item x="303"/>
        <item x="397"/>
        <item x="156"/>
        <item x="196"/>
        <item x="452"/>
        <item x="385"/>
        <item x="291"/>
        <item x="96"/>
        <item x="492"/>
        <item x="325"/>
        <item x="377"/>
        <item x="300"/>
        <item x="486"/>
        <item x="262"/>
        <item x="221"/>
        <item x="53"/>
        <item x="264"/>
        <item x="126"/>
        <item t="default"/>
      </items>
    </pivotField>
    <pivotField axis="axisRow" showAll="0">
      <items count="31">
        <item x="25"/>
        <item x="6"/>
        <item x="5"/>
        <item x="21"/>
        <item x="24"/>
        <item x="16"/>
        <item x="19"/>
        <item x="14"/>
        <item x="7"/>
        <item x="0"/>
        <item x="2"/>
        <item x="27"/>
        <item x="9"/>
        <item x="4"/>
        <item x="29"/>
        <item x="10"/>
        <item x="13"/>
        <item x="20"/>
        <item x="23"/>
        <item x="28"/>
        <item x="1"/>
        <item x="17"/>
        <item x="12"/>
        <item x="22"/>
        <item x="15"/>
        <item x="26"/>
        <item x="18"/>
        <item x="8"/>
        <item x="11"/>
        <item x="3"/>
        <item t="default"/>
      </items>
    </pivotField>
    <pivotField dataField="1" numFmtId="6"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# of Players Per Team" fld="3" subtotal="count" baseField="0" baseItem="0"/>
  </dataFields>
  <formats count="3">
    <format dxfId="2">
      <pivotArea field="2" type="button" dataOnly="0" labelOnly="1" outline="0" axis="axisRow" fieldPosition="0"/>
    </format>
    <format dxfId="1">
      <pivotArea dataOnly="0" labelOnly="1" outline="0" axis="axisValues" fieldPosition="0"/>
    </format>
    <format dxfId="0">
      <pivotArea dataOnly="0" grandRow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E803D2-AE25-D744-9B70-CE83397DCD3C}" name="PivotTable4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3" rowHeaderCaption="NBA Team">
  <location ref="D3:E34" firstHeaderRow="1" firstDataRow="1" firstDataCol="1"/>
  <pivotFields count="4">
    <pivotField showAll="0"/>
    <pivotField showAll="0">
      <items count="498">
        <item x="475"/>
        <item x="52"/>
        <item x="322"/>
        <item x="386"/>
        <item x="438"/>
        <item x="23"/>
        <item x="134"/>
        <item x="316"/>
        <item x="447"/>
        <item x="279"/>
        <item x="223"/>
        <item x="462"/>
        <item x="421"/>
        <item x="61"/>
        <item x="242"/>
        <item x="403"/>
        <item x="355"/>
        <item x="35"/>
        <item x="68"/>
        <item x="117"/>
        <item x="275"/>
        <item x="29"/>
        <item x="328"/>
        <item x="320"/>
        <item x="34"/>
        <item x="290"/>
        <item x="468"/>
        <item x="190"/>
        <item x="326"/>
        <item x="207"/>
        <item x="252"/>
        <item x="341"/>
        <item x="147"/>
        <item x="71"/>
        <item x="8"/>
        <item x="246"/>
        <item x="84"/>
        <item x="143"/>
        <item x="69"/>
        <item x="406"/>
        <item x="33"/>
        <item x="305"/>
        <item x="163"/>
        <item x="76"/>
        <item x="107"/>
        <item x="423"/>
        <item x="363"/>
        <item x="428"/>
        <item x="274"/>
        <item x="201"/>
        <item x="139"/>
        <item x="477"/>
        <item x="455"/>
        <item x="334"/>
        <item x="220"/>
        <item x="224"/>
        <item x="482"/>
        <item x="284"/>
        <item x="327"/>
        <item x="431"/>
        <item x="272"/>
        <item x="312"/>
        <item x="44"/>
        <item x="373"/>
        <item x="410"/>
        <item x="393"/>
        <item x="467"/>
        <item x="1"/>
        <item x="469"/>
        <item x="380"/>
        <item x="25"/>
        <item x="72"/>
        <item x="193"/>
        <item x="432"/>
        <item x="86"/>
        <item x="464"/>
        <item x="213"/>
        <item x="109"/>
        <item x="98"/>
        <item x="146"/>
        <item x="164"/>
        <item x="271"/>
        <item x="28"/>
        <item x="470"/>
        <item x="317"/>
        <item x="20"/>
        <item x="458"/>
        <item x="387"/>
        <item x="446"/>
        <item x="198"/>
        <item x="48"/>
        <item x="85"/>
        <item x="130"/>
        <item x="243"/>
        <item x="250"/>
        <item x="318"/>
        <item x="177"/>
        <item x="165"/>
        <item x="375"/>
        <item x="169"/>
        <item x="178"/>
        <item x="166"/>
        <item x="420"/>
        <item x="131"/>
        <item x="124"/>
        <item x="286"/>
        <item x="314"/>
        <item x="132"/>
        <item x="24"/>
        <item x="248"/>
        <item x="168"/>
        <item x="489"/>
        <item x="79"/>
        <item x="217"/>
        <item x="255"/>
        <item x="414"/>
        <item x="189"/>
        <item x="67"/>
        <item x="379"/>
        <item x="162"/>
        <item x="404"/>
        <item x="351"/>
        <item x="31"/>
        <item x="426"/>
        <item x="450"/>
        <item x="92"/>
        <item x="390"/>
        <item x="106"/>
        <item x="244"/>
        <item x="237"/>
        <item x="273"/>
        <item x="226"/>
        <item x="160"/>
        <item x="374"/>
        <item x="59"/>
        <item x="418"/>
        <item x="391"/>
        <item x="265"/>
        <item x="120"/>
        <item x="333"/>
        <item x="356"/>
        <item x="141"/>
        <item x="203"/>
        <item x="343"/>
        <item x="151"/>
        <item x="412"/>
        <item x="366"/>
        <item x="212"/>
        <item x="77"/>
        <item x="87"/>
        <item x="440"/>
        <item x="170"/>
        <item x="70"/>
        <item x="58"/>
        <item x="476"/>
        <item x="388"/>
        <item x="205"/>
        <item x="202"/>
        <item x="137"/>
        <item x="381"/>
        <item x="211"/>
        <item x="463"/>
        <item x="66"/>
        <item x="433"/>
        <item x="408"/>
        <item x="135"/>
        <item x="364"/>
        <item x="296"/>
        <item x="41"/>
        <item x="360"/>
        <item x="276"/>
        <item x="56"/>
        <item x="14"/>
        <item x="73"/>
        <item x="308"/>
        <item x="307"/>
        <item x="263"/>
        <item x="415"/>
        <item x="46"/>
        <item x="288"/>
        <item x="36"/>
        <item x="496"/>
        <item x="80"/>
        <item x="444"/>
        <item x="471"/>
        <item x="409"/>
        <item x="422"/>
        <item x="398"/>
        <item x="493"/>
        <item x="315"/>
        <item x="181"/>
        <item x="474"/>
        <item x="175"/>
        <item x="299"/>
        <item x="90"/>
        <item x="400"/>
        <item x="138"/>
        <item x="174"/>
        <item x="354"/>
        <item x="155"/>
        <item x="370"/>
        <item x="368"/>
        <item x="239"/>
        <item x="235"/>
        <item x="427"/>
        <item x="443"/>
        <item x="454"/>
        <item x="218"/>
        <item x="358"/>
        <item x="4"/>
        <item x="81"/>
        <item x="209"/>
        <item x="293"/>
        <item x="171"/>
        <item x="425"/>
        <item x="309"/>
        <item x="183"/>
        <item x="227"/>
        <item x="457"/>
        <item x="200"/>
        <item x="487"/>
        <item x="173"/>
        <item x="429"/>
        <item x="154"/>
        <item x="289"/>
        <item x="57"/>
        <item x="480"/>
        <item x="133"/>
        <item x="119"/>
        <item x="241"/>
        <item x="411"/>
        <item x="12"/>
        <item x="176"/>
        <item x="158"/>
        <item x="110"/>
        <item x="479"/>
        <item x="26"/>
        <item x="282"/>
        <item x="128"/>
        <item x="3"/>
        <item x="484"/>
        <item x="261"/>
        <item x="372"/>
        <item x="75"/>
        <item x="184"/>
        <item x="435"/>
        <item x="382"/>
        <item x="91"/>
        <item x="378"/>
        <item x="348"/>
        <item x="353"/>
        <item x="167"/>
        <item x="490"/>
        <item x="302"/>
        <item x="122"/>
        <item x="192"/>
        <item x="38"/>
        <item x="256"/>
        <item x="65"/>
        <item x="488"/>
        <item x="436"/>
        <item x="210"/>
        <item x="258"/>
        <item x="442"/>
        <item x="383"/>
        <item x="473"/>
        <item x="94"/>
        <item x="108"/>
        <item x="461"/>
        <item x="32"/>
        <item x="13"/>
        <item x="417"/>
        <item x="350"/>
        <item x="111"/>
        <item x="78"/>
        <item x="7"/>
        <item x="419"/>
        <item x="416"/>
        <item x="54"/>
        <item x="148"/>
        <item x="6"/>
        <item x="283"/>
        <item x="219"/>
        <item x="21"/>
        <item x="430"/>
        <item x="215"/>
        <item x="266"/>
        <item x="18"/>
        <item x="459"/>
        <item x="11"/>
        <item x="191"/>
        <item x="27"/>
        <item x="136"/>
        <item x="253"/>
        <item x="347"/>
        <item x="9"/>
        <item x="335"/>
        <item x="437"/>
        <item x="16"/>
        <item x="439"/>
        <item x="39"/>
        <item x="345"/>
        <item x="161"/>
        <item x="99"/>
        <item x="362"/>
        <item x="194"/>
        <item x="5"/>
        <item x="278"/>
        <item x="140"/>
        <item x="150"/>
        <item x="157"/>
        <item x="281"/>
        <item x="233"/>
        <item x="323"/>
        <item x="199"/>
        <item x="50"/>
        <item x="394"/>
        <item x="280"/>
        <item x="225"/>
        <item x="42"/>
        <item x="182"/>
        <item x="83"/>
        <item x="100"/>
        <item x="365"/>
        <item x="127"/>
        <item x="260"/>
        <item x="285"/>
        <item x="460"/>
        <item x="142"/>
        <item x="82"/>
        <item x="88"/>
        <item x="287"/>
        <item x="329"/>
        <item x="448"/>
        <item x="129"/>
        <item x="112"/>
        <item x="472"/>
        <item x="149"/>
        <item x="413"/>
        <item x="115"/>
        <item x="346"/>
        <item x="337"/>
        <item x="95"/>
        <item x="254"/>
        <item x="222"/>
        <item x="15"/>
        <item x="338"/>
        <item x="206"/>
        <item x="234"/>
        <item x="102"/>
        <item x="245"/>
        <item x="396"/>
        <item x="449"/>
        <item x="186"/>
        <item x="321"/>
        <item x="395"/>
        <item x="180"/>
        <item x="332"/>
        <item x="64"/>
        <item x="330"/>
        <item x="453"/>
        <item x="172"/>
        <item x="297"/>
        <item x="339"/>
        <item x="270"/>
        <item x="43"/>
        <item x="441"/>
        <item x="231"/>
        <item x="399"/>
        <item x="37"/>
        <item x="22"/>
        <item x="344"/>
        <item x="121"/>
        <item x="319"/>
        <item x="357"/>
        <item x="269"/>
        <item x="30"/>
        <item x="145"/>
        <item x="310"/>
        <item x="369"/>
        <item x="104"/>
        <item x="228"/>
        <item x="313"/>
        <item x="103"/>
        <item x="197"/>
        <item x="10"/>
        <item x="19"/>
        <item x="491"/>
        <item x="232"/>
        <item x="268"/>
        <item x="294"/>
        <item x="367"/>
        <item x="466"/>
        <item x="229"/>
        <item x="63"/>
        <item x="204"/>
        <item x="74"/>
        <item x="153"/>
        <item x="114"/>
        <item x="352"/>
        <item x="208"/>
        <item x="371"/>
        <item x="185"/>
        <item x="214"/>
        <item x="251"/>
        <item x="304"/>
        <item x="384"/>
        <item x="89"/>
        <item x="45"/>
        <item x="216"/>
        <item x="2"/>
        <item x="195"/>
        <item x="267"/>
        <item x="407"/>
        <item x="257"/>
        <item x="392"/>
        <item x="47"/>
        <item x="159"/>
        <item x="359"/>
        <item x="230"/>
        <item x="401"/>
        <item x="456"/>
        <item x="465"/>
        <item x="311"/>
        <item x="93"/>
        <item x="118"/>
        <item x="342"/>
        <item x="238"/>
        <item x="478"/>
        <item x="0"/>
        <item x="389"/>
        <item x="40"/>
        <item x="424"/>
        <item x="277"/>
        <item x="247"/>
        <item x="116"/>
        <item x="125"/>
        <item x="445"/>
        <item x="249"/>
        <item x="434"/>
        <item x="451"/>
        <item x="306"/>
        <item x="101"/>
        <item x="51"/>
        <item x="298"/>
        <item x="97"/>
        <item x="402"/>
        <item x="405"/>
        <item x="152"/>
        <item x="240"/>
        <item x="361"/>
        <item x="62"/>
        <item x="187"/>
        <item x="481"/>
        <item x="17"/>
        <item x="123"/>
        <item x="349"/>
        <item x="113"/>
        <item x="331"/>
        <item x="179"/>
        <item x="376"/>
        <item x="105"/>
        <item x="336"/>
        <item x="188"/>
        <item x="60"/>
        <item x="259"/>
        <item x="340"/>
        <item x="483"/>
        <item x="324"/>
        <item x="485"/>
        <item x="236"/>
        <item x="55"/>
        <item x="495"/>
        <item x="494"/>
        <item x="295"/>
        <item x="144"/>
        <item x="292"/>
        <item x="49"/>
        <item x="301"/>
        <item x="303"/>
        <item x="397"/>
        <item x="156"/>
        <item x="196"/>
        <item x="452"/>
        <item x="385"/>
        <item x="291"/>
        <item x="96"/>
        <item x="492"/>
        <item x="325"/>
        <item x="377"/>
        <item x="300"/>
        <item x="486"/>
        <item x="262"/>
        <item x="221"/>
        <item x="53"/>
        <item x="264"/>
        <item x="126"/>
        <item t="default"/>
      </items>
    </pivotField>
    <pivotField axis="axisRow" showAll="0">
      <items count="31">
        <item x="25"/>
        <item x="6"/>
        <item x="5"/>
        <item x="21"/>
        <item x="24"/>
        <item x="16"/>
        <item x="19"/>
        <item x="14"/>
        <item x="7"/>
        <item x="0"/>
        <item x="2"/>
        <item x="27"/>
        <item x="9"/>
        <item x="4"/>
        <item x="29"/>
        <item x="10"/>
        <item x="13"/>
        <item x="20"/>
        <item x="23"/>
        <item x="28"/>
        <item x="1"/>
        <item x="17"/>
        <item x="12"/>
        <item x="22"/>
        <item x="15"/>
        <item x="26"/>
        <item x="18"/>
        <item x="8"/>
        <item x="11"/>
        <item x="3"/>
        <item t="default"/>
      </items>
    </pivotField>
    <pivotField dataField="1" numFmtId="6"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Average of Salary 2019-20" fld="3" subtotal="average" baseField="0" baseItem="0" numFmtId="44"/>
  </dataFields>
  <formats count="10">
    <format dxfId="12">
      <pivotArea outline="0" collapsedLevelsAreSubtotals="1" fieldPosition="0"/>
    </format>
    <format dxfId="11">
      <pivotArea field="2" type="button" dataOnly="0" labelOnly="1" outline="0" axis="axisRow" fieldPosition="0"/>
    </format>
    <format dxfId="10">
      <pivotArea collapsedLevelsAreSubtotals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2" count="0"/>
        </references>
      </pivotArea>
    </format>
    <format dxfId="8">
      <pivotArea collapsedLevelsAreSubtotals="1" fieldPosition="0">
        <references count="1">
          <reference field="2" count="0"/>
        </references>
      </pivotArea>
    </format>
    <format dxfId="7">
      <pivotArea dataOnly="0" labelOnly="1" fieldPosition="0">
        <references count="1">
          <reference field="2" count="0"/>
        </references>
      </pivotArea>
    </format>
    <format dxfId="6">
      <pivotArea field="2" type="button" dataOnly="0" labelOnly="1" outline="0" axis="axisRow" fieldPosition="0"/>
    </format>
    <format dxfId="5">
      <pivotArea dataOnly="0" labelOnly="1" outline="0" axis="axisValues" fieldPosition="0"/>
    </format>
    <format dxfId="4">
      <pivotArea dataOnly="0" labelOnly="1" grandRow="1" outline="0" fieldPosition="0"/>
    </format>
    <format dxfId="3">
      <pivotArea grandRow="1"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4"/>
  <sheetViews>
    <sheetView tabSelected="1" topLeftCell="A41" zoomScale="125" workbookViewId="0">
      <selection activeCell="G62" sqref="G62"/>
    </sheetView>
  </sheetViews>
  <sheetFormatPr baseColWidth="10" defaultColWidth="8.83203125" defaultRowHeight="15" x14ac:dyDescent="0.2"/>
  <cols>
    <col min="1" max="1" width="4.83203125" bestFit="1" customWidth="1"/>
    <col min="2" max="2" width="21.5" bestFit="1" customWidth="1"/>
    <col min="3" max="3" width="5.1640625" bestFit="1" customWidth="1"/>
    <col min="4" max="4" width="12.5" bestFit="1" customWidth="1"/>
    <col min="6" max="6" width="15.6640625" bestFit="1" customWidth="1"/>
    <col min="7" max="7" width="11.6640625" bestFit="1" customWidth="1"/>
    <col min="9" max="9" width="11.6640625" bestFit="1" customWidth="1"/>
  </cols>
  <sheetData>
    <row r="1" spans="1:9" x14ac:dyDescent="0.2">
      <c r="A1" s="15" t="s">
        <v>38</v>
      </c>
      <c r="B1" s="16" t="s">
        <v>0</v>
      </c>
      <c r="C1" s="16" t="s">
        <v>37</v>
      </c>
      <c r="D1" s="17" t="s">
        <v>39</v>
      </c>
    </row>
    <row r="2" spans="1:9" ht="17" x14ac:dyDescent="0.2">
      <c r="A2" s="18">
        <v>1</v>
      </c>
      <c r="B2" s="19" t="s">
        <v>45</v>
      </c>
      <c r="C2" s="19" t="s">
        <v>1</v>
      </c>
      <c r="D2" s="20">
        <v>40231758</v>
      </c>
      <c r="F2" s="27" t="s">
        <v>31</v>
      </c>
      <c r="G2" s="28">
        <f>MIN(D2:D508)</f>
        <v>50000</v>
      </c>
    </row>
    <row r="3" spans="1:9" ht="17" x14ac:dyDescent="0.2">
      <c r="A3" s="18">
        <v>2</v>
      </c>
      <c r="B3" s="19" t="s">
        <v>46</v>
      </c>
      <c r="C3" s="19" t="s">
        <v>2</v>
      </c>
      <c r="D3" s="20">
        <v>38506482</v>
      </c>
      <c r="F3" s="29" t="s">
        <v>32</v>
      </c>
      <c r="G3" s="30">
        <f>MAX(D2:D508)</f>
        <v>40231758</v>
      </c>
    </row>
    <row r="4" spans="1:9" ht="17" x14ac:dyDescent="0.2">
      <c r="A4" s="18">
        <v>3</v>
      </c>
      <c r="B4" s="19" t="s">
        <v>47</v>
      </c>
      <c r="C4" s="19" t="s">
        <v>3</v>
      </c>
      <c r="D4" s="20">
        <v>38178000</v>
      </c>
      <c r="F4" s="29" t="s">
        <v>34</v>
      </c>
      <c r="G4" s="30">
        <f>AVERAGE(D2:D508)</f>
        <v>7437468.9684418142</v>
      </c>
    </row>
    <row r="5" spans="1:9" ht="17" x14ac:dyDescent="0.2">
      <c r="A5" s="18">
        <v>4</v>
      </c>
      <c r="B5" s="19" t="s">
        <v>48</v>
      </c>
      <c r="C5" s="19" t="s">
        <v>4</v>
      </c>
      <c r="D5" s="20">
        <v>37800000</v>
      </c>
      <c r="F5" s="29" t="s">
        <v>33</v>
      </c>
      <c r="G5" s="30">
        <f>MEDIAN(D2:D508)</f>
        <v>3440000</v>
      </c>
    </row>
    <row r="6" spans="1:9" ht="17" x14ac:dyDescent="0.2">
      <c r="A6" s="18">
        <v>5</v>
      </c>
      <c r="B6" s="19" t="s">
        <v>49</v>
      </c>
      <c r="C6" s="19" t="s">
        <v>3</v>
      </c>
      <c r="D6" s="20">
        <v>37800000</v>
      </c>
      <c r="F6" s="29" t="s">
        <v>43</v>
      </c>
      <c r="G6" s="31">
        <f>MODE(D2:D508)</f>
        <v>898310</v>
      </c>
    </row>
    <row r="7" spans="1:9" ht="17" x14ac:dyDescent="0.2">
      <c r="A7" s="18">
        <v>6</v>
      </c>
      <c r="B7" s="19" t="s">
        <v>50</v>
      </c>
      <c r="C7" s="19" t="s">
        <v>5</v>
      </c>
      <c r="D7" s="20">
        <v>37436858</v>
      </c>
      <c r="F7" s="29" t="s">
        <v>44</v>
      </c>
      <c r="G7" s="31">
        <f>STDEV(D2:D508)</f>
        <v>8844041.3944077548</v>
      </c>
    </row>
    <row r="8" spans="1:9" ht="17" x14ac:dyDescent="0.2">
      <c r="A8" s="18">
        <v>7</v>
      </c>
      <c r="B8" s="19" t="s">
        <v>51</v>
      </c>
      <c r="C8" s="19" t="s">
        <v>6</v>
      </c>
      <c r="D8" s="20">
        <v>37199000</v>
      </c>
      <c r="F8" s="32" t="s">
        <v>35</v>
      </c>
      <c r="G8" s="33">
        <v>507</v>
      </c>
    </row>
    <row r="9" spans="1:9" ht="17" x14ac:dyDescent="0.2">
      <c r="A9" s="18">
        <v>8</v>
      </c>
      <c r="B9" s="19" t="s">
        <v>52</v>
      </c>
      <c r="C9" s="19" t="s">
        <v>7</v>
      </c>
      <c r="D9" s="20">
        <v>34379100</v>
      </c>
    </row>
    <row r="10" spans="1:9" ht="17" x14ac:dyDescent="0.2">
      <c r="A10" s="18">
        <v>9</v>
      </c>
      <c r="B10" s="19" t="s">
        <v>53</v>
      </c>
      <c r="C10" s="19" t="s">
        <v>8</v>
      </c>
      <c r="D10" s="20">
        <v>34234964</v>
      </c>
    </row>
    <row r="11" spans="1:9" ht="17" x14ac:dyDescent="0.2">
      <c r="A11" s="18">
        <v>10</v>
      </c>
      <c r="B11" s="19" t="s">
        <v>54</v>
      </c>
      <c r="C11" s="19" t="s">
        <v>9</v>
      </c>
      <c r="D11" s="20">
        <v>33296296</v>
      </c>
      <c r="H11" s="19"/>
      <c r="I11" s="20"/>
    </row>
    <row r="12" spans="1:9" ht="17" x14ac:dyDescent="0.2">
      <c r="A12" s="18">
        <v>11</v>
      </c>
      <c r="B12" s="19" t="s">
        <v>55</v>
      </c>
      <c r="C12" s="19" t="s">
        <v>10</v>
      </c>
      <c r="D12" s="20">
        <v>33005556</v>
      </c>
      <c r="H12" s="19"/>
      <c r="I12" s="20"/>
    </row>
    <row r="13" spans="1:9" ht="17" x14ac:dyDescent="0.2">
      <c r="A13" s="18">
        <v>12</v>
      </c>
      <c r="B13" s="19" t="s">
        <v>56</v>
      </c>
      <c r="C13" s="19" t="s">
        <v>1</v>
      </c>
      <c r="D13" s="20">
        <v>32742000</v>
      </c>
      <c r="H13" s="19"/>
      <c r="I13" s="20"/>
    </row>
    <row r="14" spans="1:9" ht="17" x14ac:dyDescent="0.2">
      <c r="A14" s="18">
        <v>13</v>
      </c>
      <c r="B14" s="19" t="s">
        <v>57</v>
      </c>
      <c r="C14" s="19" t="s">
        <v>11</v>
      </c>
      <c r="D14" s="20">
        <v>32742000</v>
      </c>
      <c r="H14" s="19"/>
      <c r="I14" s="20"/>
    </row>
    <row r="15" spans="1:9" ht="17" x14ac:dyDescent="0.2">
      <c r="A15" s="18">
        <v>14</v>
      </c>
      <c r="B15" s="19" t="s">
        <v>58</v>
      </c>
      <c r="C15" s="19" t="s">
        <v>10</v>
      </c>
      <c r="D15" s="20">
        <v>32742000</v>
      </c>
      <c r="H15" s="19"/>
      <c r="I15" s="20"/>
    </row>
    <row r="16" spans="1:9" ht="17" x14ac:dyDescent="0.2">
      <c r="A16" s="18">
        <v>15</v>
      </c>
      <c r="B16" s="19" t="s">
        <v>59</v>
      </c>
      <c r="C16" s="19" t="s">
        <v>7</v>
      </c>
      <c r="D16" s="20">
        <v>32700690</v>
      </c>
      <c r="H16" s="19"/>
      <c r="I16" s="20"/>
    </row>
    <row r="17" spans="1:10" ht="17" x14ac:dyDescent="0.2">
      <c r="A17" s="18">
        <v>16</v>
      </c>
      <c r="B17" s="19" t="s">
        <v>60</v>
      </c>
      <c r="C17" s="19" t="s">
        <v>12</v>
      </c>
      <c r="D17" s="20">
        <v>32511623</v>
      </c>
      <c r="H17" s="19"/>
      <c r="I17" s="20"/>
    </row>
    <row r="18" spans="1:10" ht="17" x14ac:dyDescent="0.2">
      <c r="A18" s="18">
        <v>17</v>
      </c>
      <c r="B18" s="19" t="s">
        <v>61</v>
      </c>
      <c r="C18" s="19" t="s">
        <v>6</v>
      </c>
      <c r="D18" s="20">
        <v>31742000</v>
      </c>
      <c r="H18" s="19"/>
      <c r="I18" s="20"/>
    </row>
    <row r="19" spans="1:10" ht="17" x14ac:dyDescent="0.2">
      <c r="A19" s="18">
        <v>18</v>
      </c>
      <c r="B19" s="19" t="s">
        <v>62</v>
      </c>
      <c r="C19" s="19" t="s">
        <v>13</v>
      </c>
      <c r="D19" s="20">
        <v>31034483</v>
      </c>
      <c r="H19" s="19"/>
      <c r="I19" s="20"/>
    </row>
    <row r="20" spans="1:10" ht="17" x14ac:dyDescent="0.2">
      <c r="A20" s="18">
        <v>19</v>
      </c>
      <c r="B20" s="19" t="s">
        <v>63</v>
      </c>
      <c r="C20" s="19" t="s">
        <v>14</v>
      </c>
      <c r="D20" s="20">
        <v>30603448</v>
      </c>
      <c r="H20" s="19"/>
      <c r="I20" s="20"/>
    </row>
    <row r="21" spans="1:10" ht="17" x14ac:dyDescent="0.2">
      <c r="A21" s="18">
        <v>20</v>
      </c>
      <c r="B21" s="19" t="s">
        <v>64</v>
      </c>
      <c r="C21" s="19" t="s">
        <v>15</v>
      </c>
      <c r="D21" s="20">
        <v>30500000</v>
      </c>
    </row>
    <row r="22" spans="1:10" ht="17" x14ac:dyDescent="0.2">
      <c r="A22" s="18">
        <v>21</v>
      </c>
      <c r="B22" s="19" t="s">
        <v>65</v>
      </c>
      <c r="C22" s="19" t="s">
        <v>16</v>
      </c>
      <c r="D22" s="20">
        <v>29802321</v>
      </c>
    </row>
    <row r="23" spans="1:10" ht="17" x14ac:dyDescent="0.2">
      <c r="A23" s="18">
        <v>22</v>
      </c>
      <c r="B23" s="19" t="s">
        <v>66</v>
      </c>
      <c r="C23" s="19" t="s">
        <v>17</v>
      </c>
      <c r="D23" s="20">
        <v>28900000</v>
      </c>
    </row>
    <row r="24" spans="1:10" ht="17" x14ac:dyDescent="0.2">
      <c r="A24" s="18">
        <v>23</v>
      </c>
      <c r="B24" s="19" t="s">
        <v>67</v>
      </c>
      <c r="C24" s="19" t="s">
        <v>18</v>
      </c>
      <c r="D24" s="20">
        <v>28000000</v>
      </c>
    </row>
    <row r="25" spans="1:10" ht="17" x14ac:dyDescent="0.2">
      <c r="A25" s="18">
        <v>24</v>
      </c>
      <c r="B25" s="19" t="s">
        <v>68</v>
      </c>
      <c r="C25" s="19" t="s">
        <v>13</v>
      </c>
      <c r="D25" s="20">
        <v>28000000</v>
      </c>
    </row>
    <row r="26" spans="1:10" ht="17" x14ac:dyDescent="0.2">
      <c r="A26" s="18">
        <v>25</v>
      </c>
      <c r="B26" s="19" t="s">
        <v>69</v>
      </c>
      <c r="C26" s="19" t="s">
        <v>19</v>
      </c>
      <c r="D26" s="20">
        <v>27739975</v>
      </c>
    </row>
    <row r="27" spans="1:10" ht="17" x14ac:dyDescent="0.2">
      <c r="A27" s="18">
        <v>26</v>
      </c>
      <c r="B27" s="19" t="s">
        <v>70</v>
      </c>
      <c r="C27" s="19" t="s">
        <v>16</v>
      </c>
      <c r="D27" s="20">
        <v>27556959</v>
      </c>
    </row>
    <row r="28" spans="1:10" ht="17" x14ac:dyDescent="0.2">
      <c r="A28" s="18">
        <v>27</v>
      </c>
      <c r="B28" s="19" t="s">
        <v>71</v>
      </c>
      <c r="C28" s="19" t="s">
        <v>13</v>
      </c>
      <c r="D28" s="20">
        <v>27504630</v>
      </c>
    </row>
    <row r="29" spans="1:10" ht="17" x14ac:dyDescent="0.2">
      <c r="A29" s="18">
        <v>28</v>
      </c>
      <c r="B29" s="19" t="s">
        <v>72</v>
      </c>
      <c r="C29" s="19" t="s">
        <v>20</v>
      </c>
      <c r="D29" s="20">
        <v>27285000</v>
      </c>
      <c r="F29" s="4"/>
      <c r="G29" s="4"/>
      <c r="H29" s="4"/>
      <c r="I29" s="4"/>
      <c r="J29" s="4"/>
    </row>
    <row r="30" spans="1:10" ht="17" x14ac:dyDescent="0.2">
      <c r="A30" s="18">
        <v>29</v>
      </c>
      <c r="B30" s="19" t="s">
        <v>73</v>
      </c>
      <c r="C30" s="19" t="s">
        <v>1</v>
      </c>
      <c r="D30" s="20">
        <v>27285000</v>
      </c>
    </row>
    <row r="31" spans="1:10" ht="17" x14ac:dyDescent="0.2">
      <c r="A31" s="18">
        <v>30</v>
      </c>
      <c r="B31" s="19" t="s">
        <v>74</v>
      </c>
      <c r="C31" s="19" t="s">
        <v>21</v>
      </c>
      <c r="D31" s="20">
        <v>27270000</v>
      </c>
    </row>
    <row r="32" spans="1:10" ht="17" x14ac:dyDescent="0.2">
      <c r="A32" s="18">
        <v>31</v>
      </c>
      <c r="B32" s="19" t="s">
        <v>75</v>
      </c>
      <c r="C32" s="19" t="s">
        <v>22</v>
      </c>
      <c r="D32" s="20">
        <v>27250576</v>
      </c>
    </row>
    <row r="33" spans="1:7" ht="17" x14ac:dyDescent="0.2">
      <c r="A33" s="18">
        <v>32</v>
      </c>
      <c r="B33" s="19" t="s">
        <v>76</v>
      </c>
      <c r="C33" s="19" t="s">
        <v>23</v>
      </c>
      <c r="D33" s="20">
        <v>27250000</v>
      </c>
    </row>
    <row r="34" spans="1:7" ht="17" x14ac:dyDescent="0.2">
      <c r="A34" s="18">
        <v>33</v>
      </c>
      <c r="B34" s="19" t="s">
        <v>77</v>
      </c>
      <c r="C34" s="19" t="s">
        <v>21</v>
      </c>
      <c r="D34" s="20">
        <v>27250000</v>
      </c>
    </row>
    <row r="35" spans="1:7" ht="17" x14ac:dyDescent="0.2">
      <c r="A35" s="18">
        <v>34</v>
      </c>
      <c r="B35" s="19" t="s">
        <v>78</v>
      </c>
      <c r="C35" s="19" t="s">
        <v>4</v>
      </c>
      <c r="D35" s="20">
        <v>27093019</v>
      </c>
    </row>
    <row r="36" spans="1:7" ht="17" x14ac:dyDescent="0.2">
      <c r="A36" s="18">
        <v>35</v>
      </c>
      <c r="B36" s="19" t="s">
        <v>79</v>
      </c>
      <c r="C36" s="19" t="s">
        <v>5</v>
      </c>
      <c r="D36" s="20">
        <v>27093019</v>
      </c>
    </row>
    <row r="37" spans="1:7" ht="17" x14ac:dyDescent="0.2">
      <c r="A37" s="18">
        <v>36</v>
      </c>
      <c r="B37" s="19" t="s">
        <v>80</v>
      </c>
      <c r="C37" s="19" t="s">
        <v>8</v>
      </c>
      <c r="D37" s="20">
        <v>27093019</v>
      </c>
    </row>
    <row r="38" spans="1:7" ht="17" x14ac:dyDescent="0.2">
      <c r="A38" s="18">
        <v>37</v>
      </c>
      <c r="B38" s="19" t="s">
        <v>81</v>
      </c>
      <c r="C38" s="19" t="s">
        <v>16</v>
      </c>
      <c r="D38" s="20">
        <v>27093018</v>
      </c>
    </row>
    <row r="39" spans="1:7" ht="17" x14ac:dyDescent="0.2">
      <c r="A39" s="18">
        <v>38</v>
      </c>
      <c r="B39" s="19" t="s">
        <v>82</v>
      </c>
      <c r="C39" s="19" t="s">
        <v>15</v>
      </c>
      <c r="D39" s="20">
        <v>26573595</v>
      </c>
    </row>
    <row r="40" spans="1:7" ht="17" x14ac:dyDescent="0.2">
      <c r="A40" s="18">
        <v>39</v>
      </c>
      <c r="B40" s="19" t="s">
        <v>83</v>
      </c>
      <c r="C40" s="19" t="s">
        <v>24</v>
      </c>
      <c r="D40" s="20">
        <v>26131111</v>
      </c>
    </row>
    <row r="41" spans="1:7" ht="17" x14ac:dyDescent="0.2">
      <c r="A41" s="18">
        <v>40</v>
      </c>
      <c r="B41" s="19" t="s">
        <v>84</v>
      </c>
      <c r="C41" s="19" t="s">
        <v>19</v>
      </c>
      <c r="D41" s="20">
        <v>26000000</v>
      </c>
    </row>
    <row r="42" spans="1:7" ht="17" x14ac:dyDescent="0.2">
      <c r="A42" s="18">
        <v>41</v>
      </c>
      <c r="B42" s="19" t="s">
        <v>85</v>
      </c>
      <c r="C42" s="19" t="s">
        <v>2</v>
      </c>
      <c r="D42" s="20">
        <v>25842697</v>
      </c>
    </row>
    <row r="43" spans="1:7" ht="17" x14ac:dyDescent="0.2">
      <c r="A43" s="18">
        <v>42</v>
      </c>
      <c r="B43" s="19" t="s">
        <v>86</v>
      </c>
      <c r="C43" s="19" t="s">
        <v>14</v>
      </c>
      <c r="D43" s="20">
        <v>25842697</v>
      </c>
    </row>
    <row r="44" spans="1:7" ht="17" x14ac:dyDescent="0.2">
      <c r="A44" s="18">
        <v>43</v>
      </c>
      <c r="B44" s="19" t="s">
        <v>87</v>
      </c>
      <c r="C44" s="19" t="s">
        <v>9</v>
      </c>
      <c r="D44" s="20">
        <v>25595700</v>
      </c>
    </row>
    <row r="45" spans="1:7" ht="17" x14ac:dyDescent="0.2">
      <c r="A45" s="18">
        <v>44</v>
      </c>
      <c r="B45" s="19" t="s">
        <v>88</v>
      </c>
      <c r="C45" s="19" t="s">
        <v>25</v>
      </c>
      <c r="D45" s="20">
        <v>25565217</v>
      </c>
      <c r="F45" s="34" t="s">
        <v>553</v>
      </c>
      <c r="G45" s="35" t="s">
        <v>554</v>
      </c>
    </row>
    <row r="46" spans="1:7" ht="17" x14ac:dyDescent="0.2">
      <c r="A46" s="18">
        <v>45</v>
      </c>
      <c r="B46" s="19" t="s">
        <v>89</v>
      </c>
      <c r="C46" s="19" t="s">
        <v>26</v>
      </c>
      <c r="D46" s="20">
        <v>25102511</v>
      </c>
      <c r="F46" s="36" t="s">
        <v>542</v>
      </c>
      <c r="G46" s="37">
        <f>276/507</f>
        <v>0.54437869822485208</v>
      </c>
    </row>
    <row r="47" spans="1:7" ht="17" x14ac:dyDescent="0.2">
      <c r="A47" s="18">
        <v>46</v>
      </c>
      <c r="B47" s="19" t="s">
        <v>90</v>
      </c>
      <c r="C47" s="19" t="s">
        <v>12</v>
      </c>
      <c r="D47" s="20">
        <v>25008427</v>
      </c>
      <c r="F47" s="38" t="s">
        <v>543</v>
      </c>
      <c r="G47" s="37">
        <f>78/507</f>
        <v>0.15384615384615385</v>
      </c>
    </row>
    <row r="48" spans="1:7" ht="17" x14ac:dyDescent="0.2">
      <c r="A48" s="18">
        <v>47</v>
      </c>
      <c r="B48" s="19" t="s">
        <v>91</v>
      </c>
      <c r="C48" s="19" t="s">
        <v>27</v>
      </c>
      <c r="D48" s="20">
        <v>24147727</v>
      </c>
      <c r="F48" s="38" t="s">
        <v>544</v>
      </c>
      <c r="G48" s="37">
        <f>42/507</f>
        <v>8.2840236686390539E-2</v>
      </c>
    </row>
    <row r="49" spans="1:7" ht="17" x14ac:dyDescent="0.2">
      <c r="A49" s="18">
        <v>48</v>
      </c>
      <c r="B49" s="19" t="s">
        <v>92</v>
      </c>
      <c r="C49" s="19" t="s">
        <v>9</v>
      </c>
      <c r="D49" s="20">
        <v>23271604</v>
      </c>
      <c r="F49" s="38" t="s">
        <v>545</v>
      </c>
      <c r="G49" s="37">
        <f>35/507</f>
        <v>6.9033530571992116E-2</v>
      </c>
    </row>
    <row r="50" spans="1:7" ht="17" x14ac:dyDescent="0.2">
      <c r="A50" s="18">
        <v>49</v>
      </c>
      <c r="B50" s="19" t="s">
        <v>93</v>
      </c>
      <c r="C50" s="19" t="s">
        <v>2</v>
      </c>
      <c r="D50" s="20">
        <v>22615559</v>
      </c>
      <c r="F50" s="38" t="s">
        <v>546</v>
      </c>
      <c r="G50" s="37">
        <f>23/507</f>
        <v>4.5364891518737675E-2</v>
      </c>
    </row>
    <row r="51" spans="1:7" ht="17" x14ac:dyDescent="0.2">
      <c r="A51" s="21">
        <v>50</v>
      </c>
      <c r="B51" s="22" t="s">
        <v>94</v>
      </c>
      <c r="C51" s="22" t="s">
        <v>28</v>
      </c>
      <c r="D51" s="23">
        <v>21000000</v>
      </c>
      <c r="F51" s="38" t="s">
        <v>547</v>
      </c>
      <c r="G51" s="37">
        <f>6/507</f>
        <v>1.1834319526627219E-2</v>
      </c>
    </row>
    <row r="52" spans="1:7" ht="17" x14ac:dyDescent="0.2">
      <c r="A52" s="21">
        <v>51</v>
      </c>
      <c r="B52" s="22" t="s">
        <v>95</v>
      </c>
      <c r="C52" s="22" t="s">
        <v>28</v>
      </c>
      <c r="D52" s="23">
        <v>20000000</v>
      </c>
      <c r="F52" s="38" t="s">
        <v>548</v>
      </c>
      <c r="G52" s="37">
        <f>20/507</f>
        <v>3.9447731755424063E-2</v>
      </c>
    </row>
    <row r="53" spans="1:7" ht="17" x14ac:dyDescent="0.2">
      <c r="A53" s="18">
        <v>52</v>
      </c>
      <c r="B53" s="19" t="s">
        <v>96</v>
      </c>
      <c r="C53" s="19" t="s">
        <v>25</v>
      </c>
      <c r="D53" s="20">
        <v>19894737</v>
      </c>
      <c r="F53" s="38" t="s">
        <v>549</v>
      </c>
      <c r="G53" s="37">
        <f>10/507</f>
        <v>1.9723865877712032E-2</v>
      </c>
    </row>
    <row r="54" spans="1:7" ht="17" x14ac:dyDescent="0.2">
      <c r="A54" s="18">
        <v>53</v>
      </c>
      <c r="B54" s="19" t="s">
        <v>97</v>
      </c>
      <c r="C54" s="19" t="s">
        <v>18</v>
      </c>
      <c r="D54" s="20">
        <v>19863636</v>
      </c>
      <c r="F54" s="38" t="s">
        <v>551</v>
      </c>
      <c r="G54" s="37">
        <f>10/507</f>
        <v>1.9723865877712032E-2</v>
      </c>
    </row>
    <row r="55" spans="1:7" ht="17" x14ac:dyDescent="0.2">
      <c r="A55" s="18">
        <v>54</v>
      </c>
      <c r="B55" s="19" t="s">
        <v>98</v>
      </c>
      <c r="C55" s="19" t="s">
        <v>22</v>
      </c>
      <c r="D55" s="20">
        <v>19500000</v>
      </c>
      <c r="F55" s="38" t="s">
        <v>552</v>
      </c>
      <c r="G55" s="37">
        <f>6/507</f>
        <v>1.1834319526627219E-2</v>
      </c>
    </row>
    <row r="56" spans="1:7" ht="17" x14ac:dyDescent="0.2">
      <c r="A56" s="18">
        <v>55</v>
      </c>
      <c r="B56" s="19" t="s">
        <v>99</v>
      </c>
      <c r="C56" s="19" t="s">
        <v>27</v>
      </c>
      <c r="D56" s="20">
        <v>19269662</v>
      </c>
      <c r="F56" s="39" t="s">
        <v>550</v>
      </c>
      <c r="G56" s="40">
        <f>1/507</f>
        <v>1.9723865877712033E-3</v>
      </c>
    </row>
    <row r="57" spans="1:7" ht="17" x14ac:dyDescent="0.2">
      <c r="A57" s="18">
        <v>56</v>
      </c>
      <c r="B57" s="19" t="s">
        <v>100</v>
      </c>
      <c r="C57" s="19" t="s">
        <v>23</v>
      </c>
      <c r="D57" s="20">
        <v>19245370</v>
      </c>
      <c r="F57" s="41" t="s">
        <v>555</v>
      </c>
      <c r="G57" s="42">
        <f>SUM(G46:G56)</f>
        <v>0.99999999999999989</v>
      </c>
    </row>
    <row r="58" spans="1:7" ht="17" x14ac:dyDescent="0.2">
      <c r="A58" s="18">
        <v>57</v>
      </c>
      <c r="B58" s="19" t="s">
        <v>101</v>
      </c>
      <c r="C58" s="19" t="s">
        <v>11</v>
      </c>
      <c r="D58" s="20">
        <v>19217900</v>
      </c>
    </row>
    <row r="59" spans="1:7" ht="17" x14ac:dyDescent="0.2">
      <c r="A59" s="18">
        <v>58</v>
      </c>
      <c r="B59" s="19" t="s">
        <v>102</v>
      </c>
      <c r="C59" s="19" t="s">
        <v>26</v>
      </c>
      <c r="D59" s="20">
        <v>19000000</v>
      </c>
    </row>
    <row r="60" spans="1:7" ht="17" x14ac:dyDescent="0.2">
      <c r="A60" s="18">
        <v>59</v>
      </c>
      <c r="B60" s="19" t="s">
        <v>103</v>
      </c>
      <c r="C60" s="19" t="s">
        <v>26</v>
      </c>
      <c r="D60" s="20">
        <v>18606557</v>
      </c>
    </row>
    <row r="61" spans="1:7" ht="17" x14ac:dyDescent="0.2">
      <c r="A61" s="18">
        <v>60</v>
      </c>
      <c r="B61" s="19" t="s">
        <v>104</v>
      </c>
      <c r="C61" s="19" t="s">
        <v>1</v>
      </c>
      <c r="D61" s="20">
        <v>18539130</v>
      </c>
    </row>
    <row r="62" spans="1:7" ht="17" x14ac:dyDescent="0.2">
      <c r="A62" s="18">
        <v>61</v>
      </c>
      <c r="B62" s="19" t="s">
        <v>105</v>
      </c>
      <c r="C62" s="19" t="s">
        <v>17</v>
      </c>
      <c r="D62" s="20">
        <v>18539130</v>
      </c>
    </row>
    <row r="63" spans="1:7" ht="17" x14ac:dyDescent="0.2">
      <c r="A63" s="18">
        <v>62</v>
      </c>
      <c r="B63" s="19" t="s">
        <v>106</v>
      </c>
      <c r="C63" s="19" t="s">
        <v>21</v>
      </c>
      <c r="D63" s="20">
        <v>18500000</v>
      </c>
    </row>
    <row r="64" spans="1:7" ht="17" x14ac:dyDescent="0.2">
      <c r="A64" s="18">
        <v>63</v>
      </c>
      <c r="B64" s="19" t="s">
        <v>107</v>
      </c>
      <c r="C64" s="19" t="s">
        <v>20</v>
      </c>
      <c r="D64" s="20">
        <v>18150000</v>
      </c>
    </row>
    <row r="65" spans="1:4" ht="17" x14ac:dyDescent="0.2">
      <c r="A65" s="18">
        <v>64</v>
      </c>
      <c r="B65" s="19" t="s">
        <v>108</v>
      </c>
      <c r="C65" s="19" t="s">
        <v>8</v>
      </c>
      <c r="D65" s="20">
        <v>18086956</v>
      </c>
    </row>
    <row r="66" spans="1:4" ht="17" x14ac:dyDescent="0.2">
      <c r="A66" s="21">
        <v>65</v>
      </c>
      <c r="B66" s="22" t="s">
        <v>109</v>
      </c>
      <c r="C66" s="22" t="s">
        <v>28</v>
      </c>
      <c r="D66" s="23">
        <v>18000000</v>
      </c>
    </row>
    <row r="67" spans="1:4" ht="17" x14ac:dyDescent="0.2">
      <c r="A67" s="18">
        <v>66</v>
      </c>
      <c r="B67" s="19" t="s">
        <v>111</v>
      </c>
      <c r="C67" s="19" t="s">
        <v>29</v>
      </c>
      <c r="D67" s="20">
        <v>18000000</v>
      </c>
    </row>
    <row r="68" spans="1:4" ht="17" x14ac:dyDescent="0.2">
      <c r="A68" s="18">
        <v>67</v>
      </c>
      <c r="B68" s="19" t="s">
        <v>110</v>
      </c>
      <c r="C68" s="19" t="s">
        <v>15</v>
      </c>
      <c r="D68" s="20">
        <v>17839286</v>
      </c>
    </row>
    <row r="69" spans="1:4" ht="17" x14ac:dyDescent="0.2">
      <c r="A69" s="18">
        <v>68</v>
      </c>
      <c r="B69" s="19" t="s">
        <v>112</v>
      </c>
      <c r="C69" s="19" t="s">
        <v>24</v>
      </c>
      <c r="D69" s="20">
        <v>17650000</v>
      </c>
    </row>
    <row r="70" spans="1:4" ht="17" x14ac:dyDescent="0.2">
      <c r="A70" s="18">
        <v>69</v>
      </c>
      <c r="B70" s="19" t="s">
        <v>113</v>
      </c>
      <c r="C70" s="19" t="s">
        <v>30</v>
      </c>
      <c r="D70" s="20">
        <v>17185185</v>
      </c>
    </row>
    <row r="71" spans="1:4" ht="17" x14ac:dyDescent="0.2">
      <c r="A71" s="18">
        <v>70</v>
      </c>
      <c r="B71" s="19" t="s">
        <v>114</v>
      </c>
      <c r="C71" s="19" t="s">
        <v>12</v>
      </c>
      <c r="D71" s="20">
        <v>17000000</v>
      </c>
    </row>
    <row r="72" spans="1:4" ht="17" x14ac:dyDescent="0.2">
      <c r="A72" s="18">
        <v>71</v>
      </c>
      <c r="B72" s="19" t="s">
        <v>115</v>
      </c>
      <c r="C72" s="19" t="s">
        <v>18</v>
      </c>
      <c r="D72" s="20">
        <v>17000000</v>
      </c>
    </row>
    <row r="73" spans="1:4" ht="17" x14ac:dyDescent="0.2">
      <c r="A73" s="18">
        <v>72</v>
      </c>
      <c r="B73" s="19" t="s">
        <v>116</v>
      </c>
      <c r="C73" s="19" t="s">
        <v>25</v>
      </c>
      <c r="D73" s="20">
        <v>17000000</v>
      </c>
    </row>
    <row r="74" spans="1:4" ht="17" x14ac:dyDescent="0.2">
      <c r="A74" s="18">
        <v>73</v>
      </c>
      <c r="B74" s="19" t="s">
        <v>117</v>
      </c>
      <c r="C74" s="19" t="s">
        <v>3</v>
      </c>
      <c r="D74" s="20">
        <v>16456522</v>
      </c>
    </row>
    <row r="75" spans="1:4" ht="17" x14ac:dyDescent="0.2">
      <c r="A75" s="18">
        <v>74</v>
      </c>
      <c r="B75" s="19" t="s">
        <v>118</v>
      </c>
      <c r="C75" s="19" t="s">
        <v>21</v>
      </c>
      <c r="D75" s="20">
        <v>16229213</v>
      </c>
    </row>
    <row r="76" spans="1:4" ht="17" x14ac:dyDescent="0.2">
      <c r="A76" s="18">
        <v>75</v>
      </c>
      <c r="B76" s="19" t="s">
        <v>119</v>
      </c>
      <c r="C76" s="19" t="s">
        <v>23</v>
      </c>
      <c r="D76" s="20">
        <v>16190476</v>
      </c>
    </row>
    <row r="77" spans="1:4" ht="17" x14ac:dyDescent="0.2">
      <c r="A77" s="18">
        <v>76</v>
      </c>
      <c r="B77" s="19" t="s">
        <v>120</v>
      </c>
      <c r="C77" s="19" t="s">
        <v>30</v>
      </c>
      <c r="D77" s="20">
        <v>16000000</v>
      </c>
    </row>
    <row r="78" spans="1:4" ht="17" x14ac:dyDescent="0.2">
      <c r="A78" s="18">
        <v>77</v>
      </c>
      <c r="B78" s="19" t="s">
        <v>121</v>
      </c>
      <c r="C78" s="19" t="s">
        <v>17</v>
      </c>
      <c r="D78" s="20">
        <v>15643750</v>
      </c>
    </row>
    <row r="79" spans="1:4" ht="17" x14ac:dyDescent="0.2">
      <c r="A79" s="18">
        <v>78</v>
      </c>
      <c r="B79" s="19" t="s">
        <v>122</v>
      </c>
      <c r="C79" s="19" t="s">
        <v>14</v>
      </c>
      <c r="D79" s="20">
        <v>15625000</v>
      </c>
    </row>
    <row r="80" spans="1:4" ht="17" x14ac:dyDescent="0.2">
      <c r="A80" s="18">
        <v>79</v>
      </c>
      <c r="B80" s="19" t="s">
        <v>124</v>
      </c>
      <c r="C80" s="19" t="s">
        <v>23</v>
      </c>
      <c r="D80" s="20">
        <v>15625000</v>
      </c>
    </row>
    <row r="81" spans="1:4" ht="17" x14ac:dyDescent="0.2">
      <c r="A81" s="18">
        <v>80</v>
      </c>
      <c r="B81" s="19" t="s">
        <v>123</v>
      </c>
      <c r="C81" s="19" t="s">
        <v>2</v>
      </c>
      <c r="D81" s="20">
        <v>15500000</v>
      </c>
    </row>
    <row r="82" spans="1:4" ht="17" x14ac:dyDescent="0.2">
      <c r="A82" s="18">
        <v>81</v>
      </c>
      <c r="B82" s="19" t="s">
        <v>125</v>
      </c>
      <c r="C82" s="19" t="s">
        <v>4</v>
      </c>
      <c r="D82" s="20">
        <v>15450051</v>
      </c>
    </row>
    <row r="83" spans="1:4" ht="17" x14ac:dyDescent="0.2">
      <c r="A83" s="18">
        <v>82</v>
      </c>
      <c r="B83" s="19" t="s">
        <v>126</v>
      </c>
      <c r="C83" s="19" t="s">
        <v>11</v>
      </c>
      <c r="D83" s="20">
        <v>15349400</v>
      </c>
    </row>
    <row r="84" spans="1:4" ht="17" x14ac:dyDescent="0.2">
      <c r="A84" s="18">
        <v>83</v>
      </c>
      <c r="B84" s="19" t="s">
        <v>127</v>
      </c>
      <c r="C84" s="19" t="s">
        <v>25</v>
      </c>
      <c r="D84" s="20">
        <v>15006250</v>
      </c>
    </row>
    <row r="85" spans="1:4" ht="17" x14ac:dyDescent="0.2">
      <c r="A85" s="18">
        <v>84</v>
      </c>
      <c r="B85" s="19" t="s">
        <v>128</v>
      </c>
      <c r="C85" s="19" t="s">
        <v>29</v>
      </c>
      <c r="D85" s="20">
        <v>15000000</v>
      </c>
    </row>
    <row r="86" spans="1:4" ht="17" x14ac:dyDescent="0.2">
      <c r="A86" s="18">
        <v>85</v>
      </c>
      <c r="B86" s="19" t="s">
        <v>129</v>
      </c>
      <c r="C86" s="19" t="s">
        <v>29</v>
      </c>
      <c r="D86" s="20">
        <v>15000000</v>
      </c>
    </row>
    <row r="87" spans="1:4" ht="17" x14ac:dyDescent="0.2">
      <c r="A87" s="18">
        <v>86</v>
      </c>
      <c r="B87" s="19" t="s">
        <v>130</v>
      </c>
      <c r="C87" s="19" t="s">
        <v>5</v>
      </c>
      <c r="D87" s="20">
        <v>14634146</v>
      </c>
    </row>
    <row r="88" spans="1:4" ht="17" x14ac:dyDescent="0.2">
      <c r="A88" s="18">
        <v>87</v>
      </c>
      <c r="B88" s="19" t="s">
        <v>131</v>
      </c>
      <c r="C88" s="19" t="s">
        <v>25</v>
      </c>
      <c r="D88" s="20">
        <v>14471910</v>
      </c>
    </row>
    <row r="89" spans="1:4" ht="17" x14ac:dyDescent="0.2">
      <c r="A89" s="18">
        <v>88</v>
      </c>
      <c r="B89" s="19" t="s">
        <v>132</v>
      </c>
      <c r="C89" s="19" t="s">
        <v>3</v>
      </c>
      <c r="D89" s="20">
        <v>14057730</v>
      </c>
    </row>
    <row r="90" spans="1:4" ht="17" x14ac:dyDescent="0.2">
      <c r="A90" s="18">
        <v>89</v>
      </c>
      <c r="B90" s="19" t="s">
        <v>133</v>
      </c>
      <c r="C90" s="19" t="s">
        <v>15</v>
      </c>
      <c r="D90" s="20">
        <v>14041096</v>
      </c>
    </row>
    <row r="91" spans="1:4" ht="17" x14ac:dyDescent="0.2">
      <c r="A91" s="18">
        <v>90</v>
      </c>
      <c r="B91" s="19" t="s">
        <v>134</v>
      </c>
      <c r="C91" s="19" t="s">
        <v>19</v>
      </c>
      <c r="D91" s="20">
        <v>14000000</v>
      </c>
    </row>
    <row r="92" spans="1:4" ht="17" x14ac:dyDescent="0.2">
      <c r="A92" s="18">
        <v>91</v>
      </c>
      <c r="B92" s="19" t="s">
        <v>135</v>
      </c>
      <c r="C92" s="19" t="s">
        <v>24</v>
      </c>
      <c r="D92" s="20">
        <v>13486300</v>
      </c>
    </row>
    <row r="93" spans="1:4" ht="17" x14ac:dyDescent="0.2">
      <c r="A93" s="18">
        <v>92</v>
      </c>
      <c r="B93" s="19" t="s">
        <v>136</v>
      </c>
      <c r="C93" s="19" t="s">
        <v>12</v>
      </c>
      <c r="D93" s="20">
        <v>13437500</v>
      </c>
    </row>
    <row r="94" spans="1:4" ht="17" x14ac:dyDescent="0.2">
      <c r="A94" s="18">
        <v>93</v>
      </c>
      <c r="B94" s="19" t="s">
        <v>137</v>
      </c>
      <c r="C94" s="19" t="s">
        <v>27</v>
      </c>
      <c r="D94" s="20">
        <v>13333334</v>
      </c>
    </row>
    <row r="95" spans="1:4" ht="17" x14ac:dyDescent="0.2">
      <c r="A95" s="18">
        <v>94</v>
      </c>
      <c r="B95" s="19" t="s">
        <v>138</v>
      </c>
      <c r="C95" s="19" t="s">
        <v>30</v>
      </c>
      <c r="D95" s="20">
        <v>13258781</v>
      </c>
    </row>
    <row r="96" spans="1:4" ht="17" x14ac:dyDescent="0.2">
      <c r="A96" s="18">
        <v>95</v>
      </c>
      <c r="B96" s="19" t="s">
        <v>139</v>
      </c>
      <c r="C96" s="19" t="s">
        <v>11</v>
      </c>
      <c r="D96" s="20">
        <v>13000000</v>
      </c>
    </row>
    <row r="97" spans="1:4" ht="17" x14ac:dyDescent="0.2">
      <c r="A97" s="18">
        <v>96</v>
      </c>
      <c r="B97" s="19" t="s">
        <v>140</v>
      </c>
      <c r="C97" s="19" t="s">
        <v>25</v>
      </c>
      <c r="D97" s="20">
        <v>13000000</v>
      </c>
    </row>
    <row r="98" spans="1:4" ht="17" x14ac:dyDescent="0.2">
      <c r="A98" s="18">
        <v>97</v>
      </c>
      <c r="B98" s="19" t="s">
        <v>141</v>
      </c>
      <c r="C98" s="19" t="s">
        <v>15</v>
      </c>
      <c r="D98" s="20">
        <v>12960000</v>
      </c>
    </row>
    <row r="99" spans="1:4" ht="17" x14ac:dyDescent="0.2">
      <c r="A99" s="18">
        <v>98</v>
      </c>
      <c r="B99" s="19" t="s">
        <v>142</v>
      </c>
      <c r="C99" s="19" t="s">
        <v>22</v>
      </c>
      <c r="D99" s="20">
        <v>12900000</v>
      </c>
    </row>
    <row r="100" spans="1:4" ht="17" x14ac:dyDescent="0.2">
      <c r="A100" s="18">
        <v>99</v>
      </c>
      <c r="B100" s="19" t="s">
        <v>143</v>
      </c>
      <c r="C100" s="19" t="s">
        <v>20</v>
      </c>
      <c r="D100" s="20">
        <v>12759670</v>
      </c>
    </row>
    <row r="101" spans="1:4" ht="17" x14ac:dyDescent="0.2">
      <c r="A101" s="18">
        <v>100</v>
      </c>
      <c r="B101" s="19" t="s">
        <v>144</v>
      </c>
      <c r="C101" s="19" t="s">
        <v>17</v>
      </c>
      <c r="D101" s="20">
        <v>12727273</v>
      </c>
    </row>
    <row r="102" spans="1:4" ht="17" x14ac:dyDescent="0.2">
      <c r="A102" s="18">
        <v>101</v>
      </c>
      <c r="B102" s="19" t="s">
        <v>145</v>
      </c>
      <c r="C102" s="19" t="s">
        <v>7</v>
      </c>
      <c r="D102" s="20">
        <v>12553471</v>
      </c>
    </row>
    <row r="103" spans="1:4" ht="17" x14ac:dyDescent="0.2">
      <c r="A103" s="18">
        <v>102</v>
      </c>
      <c r="B103" s="19" t="s">
        <v>146</v>
      </c>
      <c r="C103" s="19" t="s">
        <v>18</v>
      </c>
      <c r="D103" s="20">
        <v>12500000</v>
      </c>
    </row>
    <row r="104" spans="1:4" ht="17" x14ac:dyDescent="0.2">
      <c r="A104" s="18">
        <v>103</v>
      </c>
      <c r="B104" s="19" t="s">
        <v>147</v>
      </c>
      <c r="C104" s="19" t="s">
        <v>30</v>
      </c>
      <c r="D104" s="20">
        <v>12500000</v>
      </c>
    </row>
    <row r="105" spans="1:4" ht="17" x14ac:dyDescent="0.2">
      <c r="A105" s="18">
        <v>104</v>
      </c>
      <c r="B105" s="19" t="s">
        <v>148</v>
      </c>
      <c r="C105" s="19" t="s">
        <v>19</v>
      </c>
      <c r="D105" s="20">
        <v>12428571</v>
      </c>
    </row>
    <row r="106" spans="1:4" ht="17" x14ac:dyDescent="0.2">
      <c r="A106" s="18">
        <v>105</v>
      </c>
      <c r="B106" s="19" t="s">
        <v>149</v>
      </c>
      <c r="C106" s="19" t="s">
        <v>10</v>
      </c>
      <c r="D106" s="20">
        <v>12345679</v>
      </c>
    </row>
    <row r="107" spans="1:4" ht="17" x14ac:dyDescent="0.2">
      <c r="A107" s="18">
        <v>106</v>
      </c>
      <c r="B107" s="19" t="s">
        <v>150</v>
      </c>
      <c r="C107" s="19" t="s">
        <v>16</v>
      </c>
      <c r="D107" s="20">
        <v>12200000</v>
      </c>
    </row>
    <row r="108" spans="1:4" ht="17" x14ac:dyDescent="0.2">
      <c r="A108" s="18">
        <v>107</v>
      </c>
      <c r="B108" s="19" t="s">
        <v>151</v>
      </c>
      <c r="C108" s="19" t="s">
        <v>11</v>
      </c>
      <c r="D108" s="20">
        <v>12100000</v>
      </c>
    </row>
    <row r="109" spans="1:4" ht="17" x14ac:dyDescent="0.2">
      <c r="A109" s="18">
        <v>108</v>
      </c>
      <c r="B109" s="19" t="s">
        <v>152</v>
      </c>
      <c r="C109" s="19" t="s">
        <v>14</v>
      </c>
      <c r="D109" s="20">
        <v>12093024</v>
      </c>
    </row>
    <row r="110" spans="1:4" ht="17" x14ac:dyDescent="0.2">
      <c r="A110" s="18">
        <v>109</v>
      </c>
      <c r="B110" s="19" t="s">
        <v>153</v>
      </c>
      <c r="C110" s="19" t="s">
        <v>16</v>
      </c>
      <c r="D110" s="20">
        <v>12000000</v>
      </c>
    </row>
    <row r="111" spans="1:4" ht="17" x14ac:dyDescent="0.2">
      <c r="A111" s="18">
        <v>110</v>
      </c>
      <c r="B111" s="19" t="s">
        <v>154</v>
      </c>
      <c r="C111" s="19" t="s">
        <v>27</v>
      </c>
      <c r="D111" s="20">
        <v>12000000</v>
      </c>
    </row>
    <row r="112" spans="1:4" ht="17" x14ac:dyDescent="0.2">
      <c r="A112" s="18">
        <v>111</v>
      </c>
      <c r="B112" s="19" t="s">
        <v>156</v>
      </c>
      <c r="C112" s="19" t="s">
        <v>12</v>
      </c>
      <c r="D112" s="20">
        <v>11954546</v>
      </c>
    </row>
    <row r="113" spans="1:4" ht="17" x14ac:dyDescent="0.2">
      <c r="A113" s="18">
        <v>112</v>
      </c>
      <c r="B113" s="19" t="s">
        <v>155</v>
      </c>
      <c r="C113" s="19" t="s">
        <v>11</v>
      </c>
      <c r="D113" s="20">
        <v>11667885</v>
      </c>
    </row>
    <row r="114" spans="1:4" ht="17" x14ac:dyDescent="0.2">
      <c r="A114" s="18">
        <v>113</v>
      </c>
      <c r="B114" s="19" t="s">
        <v>157</v>
      </c>
      <c r="C114" s="19" t="s">
        <v>10</v>
      </c>
      <c r="D114" s="20">
        <v>11511234</v>
      </c>
    </row>
    <row r="115" spans="1:4" ht="17" x14ac:dyDescent="0.2">
      <c r="A115" s="18">
        <v>114</v>
      </c>
      <c r="B115" s="19" t="s">
        <v>158</v>
      </c>
      <c r="C115" s="19" t="s">
        <v>8</v>
      </c>
      <c r="D115" s="20">
        <v>11392857</v>
      </c>
    </row>
    <row r="116" spans="1:4" ht="17" x14ac:dyDescent="0.2">
      <c r="A116" s="18">
        <v>115</v>
      </c>
      <c r="B116" s="19" t="s">
        <v>159</v>
      </c>
      <c r="C116" s="19" t="s">
        <v>21</v>
      </c>
      <c r="D116" s="20">
        <v>11301219</v>
      </c>
    </row>
    <row r="117" spans="1:4" ht="17" x14ac:dyDescent="0.2">
      <c r="A117" s="18">
        <v>116</v>
      </c>
      <c r="B117" s="19" t="s">
        <v>160</v>
      </c>
      <c r="C117" s="19" t="s">
        <v>11</v>
      </c>
      <c r="D117" s="20">
        <v>11286515</v>
      </c>
    </row>
    <row r="118" spans="1:4" ht="17" x14ac:dyDescent="0.2">
      <c r="A118" s="21">
        <v>117</v>
      </c>
      <c r="B118" s="22" t="s">
        <v>161</v>
      </c>
      <c r="C118" s="22" t="s">
        <v>28</v>
      </c>
      <c r="D118" s="23">
        <v>10810000</v>
      </c>
    </row>
    <row r="119" spans="1:4" ht="17" x14ac:dyDescent="0.2">
      <c r="A119" s="18">
        <v>118</v>
      </c>
      <c r="B119" s="19" t="s">
        <v>163</v>
      </c>
      <c r="C119" s="19" t="s">
        <v>2</v>
      </c>
      <c r="D119" s="20">
        <v>10740741</v>
      </c>
    </row>
    <row r="120" spans="1:4" ht="17" x14ac:dyDescent="0.2">
      <c r="A120" s="18">
        <v>119</v>
      </c>
      <c r="B120" s="19" t="s">
        <v>162</v>
      </c>
      <c r="C120" s="19" t="s">
        <v>6</v>
      </c>
      <c r="D120" s="20">
        <v>10600000</v>
      </c>
    </row>
    <row r="121" spans="1:4" ht="17" x14ac:dyDescent="0.2">
      <c r="A121" s="21">
        <v>120</v>
      </c>
      <c r="B121" s="22" t="s">
        <v>164</v>
      </c>
      <c r="C121" s="22" t="s">
        <v>28</v>
      </c>
      <c r="D121" s="23">
        <v>10500000</v>
      </c>
    </row>
    <row r="122" spans="1:4" ht="17" x14ac:dyDescent="0.2">
      <c r="A122" s="18">
        <v>121</v>
      </c>
      <c r="B122" s="19" t="s">
        <v>165</v>
      </c>
      <c r="C122" s="19" t="s">
        <v>20</v>
      </c>
      <c r="D122" s="20">
        <v>10259375</v>
      </c>
    </row>
    <row r="123" spans="1:4" ht="17" x14ac:dyDescent="0.2">
      <c r="A123" s="18">
        <v>122</v>
      </c>
      <c r="B123" s="19" t="s">
        <v>166</v>
      </c>
      <c r="C123" s="19" t="s">
        <v>9</v>
      </c>
      <c r="D123" s="20">
        <v>10116576</v>
      </c>
    </row>
    <row r="124" spans="1:4" ht="17" x14ac:dyDescent="0.2">
      <c r="A124" s="18">
        <v>123</v>
      </c>
      <c r="B124" s="19" t="s">
        <v>167</v>
      </c>
      <c r="C124" s="19" t="s">
        <v>13</v>
      </c>
      <c r="D124" s="20">
        <v>10100000</v>
      </c>
    </row>
    <row r="125" spans="1:4" ht="17" x14ac:dyDescent="0.2">
      <c r="A125" s="18">
        <v>124</v>
      </c>
      <c r="B125" s="19" t="s">
        <v>168</v>
      </c>
      <c r="C125" s="19" t="s">
        <v>22</v>
      </c>
      <c r="D125" s="20">
        <v>10000000</v>
      </c>
    </row>
    <row r="126" spans="1:4" ht="17" x14ac:dyDescent="0.2">
      <c r="A126" s="18">
        <v>125</v>
      </c>
      <c r="B126" s="19" t="s">
        <v>169</v>
      </c>
      <c r="C126" s="19" t="s">
        <v>6</v>
      </c>
      <c r="D126" s="20">
        <v>9881598</v>
      </c>
    </row>
    <row r="127" spans="1:4" ht="17" x14ac:dyDescent="0.2">
      <c r="A127" s="18">
        <v>126</v>
      </c>
      <c r="B127" s="19" t="s">
        <v>170</v>
      </c>
      <c r="C127" s="19" t="s">
        <v>29</v>
      </c>
      <c r="D127" s="20">
        <v>9800000</v>
      </c>
    </row>
    <row r="128" spans="1:4" ht="17" x14ac:dyDescent="0.2">
      <c r="A128" s="18">
        <v>127</v>
      </c>
      <c r="B128" s="19" t="s">
        <v>171</v>
      </c>
      <c r="C128" s="19" t="s">
        <v>24</v>
      </c>
      <c r="D128" s="20">
        <v>9757440</v>
      </c>
    </row>
    <row r="129" spans="1:4" ht="17" x14ac:dyDescent="0.2">
      <c r="A129" s="18">
        <v>128</v>
      </c>
      <c r="B129" s="19" t="s">
        <v>173</v>
      </c>
      <c r="C129" s="19" t="s">
        <v>18</v>
      </c>
      <c r="D129" s="20">
        <v>9745200</v>
      </c>
    </row>
    <row r="130" spans="1:4" ht="17" x14ac:dyDescent="0.2">
      <c r="A130" s="18">
        <v>129</v>
      </c>
      <c r="B130" s="19" t="s">
        <v>172</v>
      </c>
      <c r="C130" s="19" t="s">
        <v>17</v>
      </c>
      <c r="D130" s="20">
        <v>9732396</v>
      </c>
    </row>
    <row r="131" spans="1:4" ht="17" x14ac:dyDescent="0.2">
      <c r="A131" s="18">
        <v>130</v>
      </c>
      <c r="B131" s="19" t="s">
        <v>175</v>
      </c>
      <c r="C131" s="19" t="s">
        <v>17</v>
      </c>
      <c r="D131" s="20">
        <v>9607500</v>
      </c>
    </row>
    <row r="132" spans="1:4" ht="17" x14ac:dyDescent="0.2">
      <c r="A132" s="18">
        <v>131</v>
      </c>
      <c r="B132" s="19" t="s">
        <v>174</v>
      </c>
      <c r="C132" s="19" t="s">
        <v>17</v>
      </c>
      <c r="D132" s="20">
        <v>9600000</v>
      </c>
    </row>
    <row r="133" spans="1:4" ht="17" x14ac:dyDescent="0.2">
      <c r="A133" s="18">
        <v>132</v>
      </c>
      <c r="B133" s="19" t="s">
        <v>177</v>
      </c>
      <c r="C133" s="19" t="s">
        <v>23</v>
      </c>
      <c r="D133" s="20">
        <v>9562920</v>
      </c>
    </row>
    <row r="134" spans="1:4" ht="17" x14ac:dyDescent="0.2">
      <c r="A134" s="18">
        <v>133</v>
      </c>
      <c r="B134" s="19" t="s">
        <v>176</v>
      </c>
      <c r="C134" s="19" t="s">
        <v>20</v>
      </c>
      <c r="D134" s="20">
        <v>9473684</v>
      </c>
    </row>
    <row r="135" spans="1:4" ht="17" x14ac:dyDescent="0.2">
      <c r="A135" s="18">
        <v>134</v>
      </c>
      <c r="B135" s="19" t="s">
        <v>178</v>
      </c>
      <c r="C135" s="19" t="s">
        <v>15</v>
      </c>
      <c r="D135" s="20">
        <v>9346153</v>
      </c>
    </row>
    <row r="136" spans="1:4" ht="17" x14ac:dyDescent="0.2">
      <c r="A136" s="18">
        <v>135</v>
      </c>
      <c r="B136" s="19" t="s">
        <v>179</v>
      </c>
      <c r="C136" s="19" t="s">
        <v>18</v>
      </c>
      <c r="D136" s="20">
        <v>9258000</v>
      </c>
    </row>
    <row r="137" spans="1:4" ht="17" x14ac:dyDescent="0.2">
      <c r="A137" s="18">
        <v>136</v>
      </c>
      <c r="B137" s="19" t="s">
        <v>181</v>
      </c>
      <c r="C137" s="19" t="s">
        <v>14</v>
      </c>
      <c r="D137" s="20">
        <v>9133907</v>
      </c>
    </row>
    <row r="138" spans="1:4" ht="17" x14ac:dyDescent="0.2">
      <c r="A138" s="18">
        <v>137</v>
      </c>
      <c r="B138" s="19" t="s">
        <v>180</v>
      </c>
      <c r="C138" s="19" t="s">
        <v>30</v>
      </c>
      <c r="D138" s="20">
        <v>9073050</v>
      </c>
    </row>
    <row r="139" spans="1:4" ht="17" x14ac:dyDescent="0.2">
      <c r="A139" s="18">
        <v>138</v>
      </c>
      <c r="B139" s="19" t="s">
        <v>182</v>
      </c>
      <c r="C139" s="19" t="s">
        <v>9</v>
      </c>
      <c r="D139" s="20">
        <v>9000000</v>
      </c>
    </row>
    <row r="140" spans="1:4" ht="17" x14ac:dyDescent="0.2">
      <c r="A140" s="18">
        <v>139</v>
      </c>
      <c r="B140" s="19" t="s">
        <v>183</v>
      </c>
      <c r="C140" s="19" t="s">
        <v>30</v>
      </c>
      <c r="D140" s="20">
        <v>8730240</v>
      </c>
    </row>
    <row r="141" spans="1:4" ht="17" x14ac:dyDescent="0.2">
      <c r="A141" s="18">
        <v>140</v>
      </c>
      <c r="B141" s="19" t="s">
        <v>184</v>
      </c>
      <c r="C141" s="19" t="s">
        <v>4</v>
      </c>
      <c r="D141" s="20">
        <v>8730158</v>
      </c>
    </row>
    <row r="142" spans="1:4" ht="17" x14ac:dyDescent="0.2">
      <c r="A142" s="18">
        <v>141</v>
      </c>
      <c r="B142" s="19" t="s">
        <v>185</v>
      </c>
      <c r="C142" s="19" t="s">
        <v>24</v>
      </c>
      <c r="D142" s="20">
        <v>8719320</v>
      </c>
    </row>
    <row r="143" spans="1:4" ht="17" x14ac:dyDescent="0.2">
      <c r="A143" s="18">
        <v>142</v>
      </c>
      <c r="B143" s="19" t="s">
        <v>186</v>
      </c>
      <c r="C143" s="19" t="s">
        <v>24</v>
      </c>
      <c r="D143" s="20">
        <v>8664928</v>
      </c>
    </row>
    <row r="144" spans="1:4" ht="17" x14ac:dyDescent="0.2">
      <c r="A144" s="18">
        <v>143</v>
      </c>
      <c r="B144" s="19" t="s">
        <v>187</v>
      </c>
      <c r="C144" s="19" t="s">
        <v>27</v>
      </c>
      <c r="D144" s="20">
        <v>8556120</v>
      </c>
    </row>
    <row r="145" spans="1:4" ht="17" x14ac:dyDescent="0.2">
      <c r="A145" s="18">
        <v>144</v>
      </c>
      <c r="B145" s="19" t="s">
        <v>189</v>
      </c>
      <c r="C145" s="19" t="s">
        <v>27</v>
      </c>
      <c r="D145" s="20">
        <v>8529386</v>
      </c>
    </row>
    <row r="146" spans="1:4" ht="17" x14ac:dyDescent="0.2">
      <c r="A146" s="18">
        <v>145</v>
      </c>
      <c r="B146" s="19" t="s">
        <v>188</v>
      </c>
      <c r="C146" s="19" t="s">
        <v>30</v>
      </c>
      <c r="D146" s="20">
        <v>8408000</v>
      </c>
    </row>
    <row r="147" spans="1:4" ht="17" x14ac:dyDescent="0.2">
      <c r="A147" s="18">
        <v>146</v>
      </c>
      <c r="B147" s="19" t="s">
        <v>190</v>
      </c>
      <c r="C147" s="19" t="s">
        <v>3</v>
      </c>
      <c r="D147" s="20">
        <v>8349039</v>
      </c>
    </row>
    <row r="148" spans="1:4" ht="17" x14ac:dyDescent="0.2">
      <c r="A148" s="18">
        <v>147</v>
      </c>
      <c r="B148" s="19" t="s">
        <v>191</v>
      </c>
      <c r="C148" s="19" t="s">
        <v>22</v>
      </c>
      <c r="D148" s="20">
        <v>8156500</v>
      </c>
    </row>
    <row r="149" spans="1:4" ht="17" x14ac:dyDescent="0.2">
      <c r="A149" s="18">
        <v>148</v>
      </c>
      <c r="B149" s="19" t="s">
        <v>192</v>
      </c>
      <c r="C149" s="19" t="s">
        <v>13</v>
      </c>
      <c r="D149" s="20">
        <v>8113930</v>
      </c>
    </row>
    <row r="150" spans="1:4" ht="17" x14ac:dyDescent="0.2">
      <c r="A150" s="18">
        <v>149</v>
      </c>
      <c r="B150" s="19" t="s">
        <v>193</v>
      </c>
      <c r="C150" s="19" t="s">
        <v>5</v>
      </c>
      <c r="D150" s="20">
        <v>8089282</v>
      </c>
    </row>
    <row r="151" spans="1:4" ht="17" x14ac:dyDescent="0.2">
      <c r="A151" s="18">
        <v>150</v>
      </c>
      <c r="B151" s="19" t="s">
        <v>194</v>
      </c>
      <c r="C151" s="19" t="s">
        <v>20</v>
      </c>
      <c r="D151" s="20">
        <v>8000000</v>
      </c>
    </row>
    <row r="152" spans="1:4" ht="17" x14ac:dyDescent="0.2">
      <c r="A152" s="18">
        <v>151</v>
      </c>
      <c r="B152" s="19" t="s">
        <v>195</v>
      </c>
      <c r="C152" s="19" t="s">
        <v>10</v>
      </c>
      <c r="D152" s="20">
        <v>8000000</v>
      </c>
    </row>
    <row r="153" spans="1:4" ht="17" x14ac:dyDescent="0.2">
      <c r="A153" s="18">
        <v>152</v>
      </c>
      <c r="B153" s="19" t="s">
        <v>196</v>
      </c>
      <c r="C153" s="19" t="s">
        <v>29</v>
      </c>
      <c r="D153" s="20">
        <v>8000000</v>
      </c>
    </row>
    <row r="154" spans="1:4" ht="17" x14ac:dyDescent="0.2">
      <c r="A154" s="18">
        <v>153</v>
      </c>
      <c r="B154" s="19" t="s">
        <v>197</v>
      </c>
      <c r="C154" s="19" t="s">
        <v>4</v>
      </c>
      <c r="D154" s="20">
        <v>7936508</v>
      </c>
    </row>
    <row r="155" spans="1:4" ht="17" x14ac:dyDescent="0.2">
      <c r="A155" s="18">
        <v>154</v>
      </c>
      <c r="B155" s="19" t="s">
        <v>199</v>
      </c>
      <c r="C155" s="19" t="s">
        <v>29</v>
      </c>
      <c r="D155" s="20">
        <v>7839960</v>
      </c>
    </row>
    <row r="156" spans="1:4" ht="17" x14ac:dyDescent="0.2">
      <c r="A156" s="18">
        <v>155</v>
      </c>
      <c r="B156" s="19" t="s">
        <v>198</v>
      </c>
      <c r="C156" s="19" t="s">
        <v>7</v>
      </c>
      <c r="D156" s="20">
        <v>7830000</v>
      </c>
    </row>
    <row r="157" spans="1:4" ht="17" x14ac:dyDescent="0.2">
      <c r="A157" s="18">
        <v>156</v>
      </c>
      <c r="B157" s="19" t="s">
        <v>201</v>
      </c>
      <c r="C157" s="19" t="s">
        <v>30</v>
      </c>
      <c r="D157" s="20">
        <v>7815533</v>
      </c>
    </row>
    <row r="158" spans="1:4" ht="17" x14ac:dyDescent="0.2">
      <c r="A158" s="18">
        <v>157</v>
      </c>
      <c r="B158" s="19" t="s">
        <v>200</v>
      </c>
      <c r="C158" s="19" t="s">
        <v>29</v>
      </c>
      <c r="D158" s="20">
        <v>7804878</v>
      </c>
    </row>
    <row r="159" spans="1:4" ht="17" x14ac:dyDescent="0.2">
      <c r="A159" s="18">
        <v>158</v>
      </c>
      <c r="B159" s="19" t="s">
        <v>202</v>
      </c>
      <c r="C159" s="19" t="s">
        <v>20</v>
      </c>
      <c r="D159" s="20">
        <v>7683360</v>
      </c>
    </row>
    <row r="160" spans="1:4" ht="17" x14ac:dyDescent="0.2">
      <c r="A160" s="18">
        <v>159</v>
      </c>
      <c r="B160" s="19" t="s">
        <v>203</v>
      </c>
      <c r="C160" s="19" t="s">
        <v>6</v>
      </c>
      <c r="D160" s="20">
        <v>7670000</v>
      </c>
    </row>
    <row r="161" spans="1:4" ht="17" x14ac:dyDescent="0.2">
      <c r="A161" s="18">
        <v>160</v>
      </c>
      <c r="B161" s="19" t="s">
        <v>204</v>
      </c>
      <c r="C161" s="19" t="s">
        <v>20</v>
      </c>
      <c r="D161" s="20">
        <v>7441860</v>
      </c>
    </row>
    <row r="162" spans="1:4" ht="17" x14ac:dyDescent="0.2">
      <c r="A162" s="21">
        <v>161</v>
      </c>
      <c r="B162" s="22" t="s">
        <v>205</v>
      </c>
      <c r="C162" s="22" t="s">
        <v>28</v>
      </c>
      <c r="D162" s="23">
        <v>7333334</v>
      </c>
    </row>
    <row r="163" spans="1:4" ht="17" x14ac:dyDescent="0.2">
      <c r="A163" s="18">
        <v>162</v>
      </c>
      <c r="B163" s="19" t="s">
        <v>206</v>
      </c>
      <c r="C163" s="19" t="s">
        <v>8</v>
      </c>
      <c r="D163" s="20">
        <v>7333333</v>
      </c>
    </row>
    <row r="164" spans="1:4" ht="17" x14ac:dyDescent="0.2">
      <c r="A164" s="18">
        <v>163</v>
      </c>
      <c r="B164" s="19" t="s">
        <v>207</v>
      </c>
      <c r="C164" s="19" t="s">
        <v>8</v>
      </c>
      <c r="D164" s="20">
        <v>7317073</v>
      </c>
    </row>
    <row r="165" spans="1:4" ht="17" x14ac:dyDescent="0.2">
      <c r="A165" s="18">
        <v>164</v>
      </c>
      <c r="B165" s="19" t="s">
        <v>208</v>
      </c>
      <c r="C165" s="19" t="s">
        <v>24</v>
      </c>
      <c r="D165" s="20">
        <v>7265485</v>
      </c>
    </row>
    <row r="166" spans="1:4" ht="17" x14ac:dyDescent="0.2">
      <c r="A166" s="18">
        <v>165</v>
      </c>
      <c r="B166" s="19" t="s">
        <v>209</v>
      </c>
      <c r="C166" s="19" t="s">
        <v>18</v>
      </c>
      <c r="D166" s="20">
        <v>7250000</v>
      </c>
    </row>
    <row r="167" spans="1:4" ht="17" x14ac:dyDescent="0.2">
      <c r="A167" s="18">
        <v>166</v>
      </c>
      <c r="B167" s="19" t="s">
        <v>211</v>
      </c>
      <c r="C167" s="19" t="s">
        <v>24</v>
      </c>
      <c r="D167" s="20">
        <v>7250000</v>
      </c>
    </row>
    <row r="168" spans="1:4" ht="17" x14ac:dyDescent="0.2">
      <c r="A168" s="18">
        <v>167</v>
      </c>
      <c r="B168" s="19" t="s">
        <v>210</v>
      </c>
      <c r="C168" s="19" t="s">
        <v>26</v>
      </c>
      <c r="D168" s="20">
        <v>7068360</v>
      </c>
    </row>
    <row r="169" spans="1:4" ht="17" x14ac:dyDescent="0.2">
      <c r="A169" s="18">
        <v>168</v>
      </c>
      <c r="B169" s="19" t="s">
        <v>213</v>
      </c>
      <c r="C169" s="19" t="s">
        <v>30</v>
      </c>
      <c r="D169" s="20">
        <v>7059480</v>
      </c>
    </row>
    <row r="170" spans="1:4" ht="17" x14ac:dyDescent="0.2">
      <c r="A170" s="18">
        <v>169</v>
      </c>
      <c r="B170" s="19" t="s">
        <v>212</v>
      </c>
      <c r="C170" s="19" t="s">
        <v>19</v>
      </c>
      <c r="D170" s="20">
        <v>7000000</v>
      </c>
    </row>
    <row r="171" spans="1:4" ht="17" x14ac:dyDescent="0.2">
      <c r="A171" s="18">
        <v>170</v>
      </c>
      <c r="B171" s="19" t="s">
        <v>215</v>
      </c>
      <c r="C171" s="19" t="s">
        <v>4</v>
      </c>
      <c r="D171" s="20">
        <v>7000000</v>
      </c>
    </row>
    <row r="172" spans="1:4" ht="17" x14ac:dyDescent="0.2">
      <c r="A172" s="18">
        <v>171</v>
      </c>
      <c r="B172" s="19" t="s">
        <v>214</v>
      </c>
      <c r="C172" s="19" t="s">
        <v>14</v>
      </c>
      <c r="D172" s="20">
        <v>7000000</v>
      </c>
    </row>
    <row r="173" spans="1:4" ht="17" x14ac:dyDescent="0.2">
      <c r="A173" s="18">
        <v>172</v>
      </c>
      <c r="B173" s="19" t="s">
        <v>216</v>
      </c>
      <c r="C173" s="19" t="s">
        <v>30</v>
      </c>
      <c r="D173" s="20">
        <v>6927480</v>
      </c>
    </row>
    <row r="174" spans="1:4" ht="17" x14ac:dyDescent="0.2">
      <c r="A174" s="18">
        <v>173</v>
      </c>
      <c r="B174" s="19" t="s">
        <v>217</v>
      </c>
      <c r="C174" s="19" t="s">
        <v>27</v>
      </c>
      <c r="D174" s="20">
        <v>6825000</v>
      </c>
    </row>
    <row r="175" spans="1:4" ht="17" x14ac:dyDescent="0.2">
      <c r="A175" s="18">
        <v>174</v>
      </c>
      <c r="B175" s="19" t="s">
        <v>219</v>
      </c>
      <c r="C175" s="19" t="s">
        <v>7</v>
      </c>
      <c r="D175" s="20">
        <v>6534829</v>
      </c>
    </row>
    <row r="176" spans="1:4" ht="17" x14ac:dyDescent="0.2">
      <c r="A176" s="18">
        <v>175</v>
      </c>
      <c r="B176" s="19" t="s">
        <v>218</v>
      </c>
      <c r="C176" s="19" t="s">
        <v>26</v>
      </c>
      <c r="D176" s="20">
        <v>6500000</v>
      </c>
    </row>
    <row r="177" spans="1:4" ht="17" x14ac:dyDescent="0.2">
      <c r="A177" s="18">
        <v>176</v>
      </c>
      <c r="B177" s="19" t="s">
        <v>220</v>
      </c>
      <c r="C177" s="19" t="s">
        <v>10</v>
      </c>
      <c r="D177" s="20">
        <v>6481482</v>
      </c>
    </row>
    <row r="178" spans="1:4" ht="17" x14ac:dyDescent="0.2">
      <c r="A178" s="18">
        <v>177</v>
      </c>
      <c r="B178" s="19" t="s">
        <v>221</v>
      </c>
      <c r="C178" s="19" t="s">
        <v>29</v>
      </c>
      <c r="D178" s="20">
        <v>6431666</v>
      </c>
    </row>
    <row r="179" spans="1:4" ht="17" x14ac:dyDescent="0.2">
      <c r="A179" s="18">
        <v>178</v>
      </c>
      <c r="B179" s="19" t="s">
        <v>222</v>
      </c>
      <c r="C179" s="19" t="s">
        <v>17</v>
      </c>
      <c r="D179" s="20">
        <v>6400920</v>
      </c>
    </row>
    <row r="180" spans="1:4" ht="17" x14ac:dyDescent="0.2">
      <c r="A180" s="18">
        <v>179</v>
      </c>
      <c r="B180" s="19" t="s">
        <v>223</v>
      </c>
      <c r="C180" s="19" t="s">
        <v>27</v>
      </c>
      <c r="D180" s="20">
        <v>6392760</v>
      </c>
    </row>
    <row r="181" spans="1:4" ht="17" x14ac:dyDescent="0.2">
      <c r="A181" s="18">
        <v>180</v>
      </c>
      <c r="B181" s="19" t="s">
        <v>224</v>
      </c>
      <c r="C181" s="19" t="s">
        <v>26</v>
      </c>
      <c r="D181" s="20">
        <v>6273000</v>
      </c>
    </row>
    <row r="182" spans="1:4" ht="17" x14ac:dyDescent="0.2">
      <c r="A182" s="18">
        <v>181</v>
      </c>
      <c r="B182" s="19" t="s">
        <v>226</v>
      </c>
      <c r="C182" s="19" t="s">
        <v>10</v>
      </c>
      <c r="D182" s="20">
        <v>6000000</v>
      </c>
    </row>
    <row r="183" spans="1:4" ht="17" x14ac:dyDescent="0.2">
      <c r="A183" s="18">
        <v>182</v>
      </c>
      <c r="B183" s="19" t="s">
        <v>225</v>
      </c>
      <c r="C183" s="19" t="s">
        <v>4</v>
      </c>
      <c r="D183" s="20">
        <v>5853659</v>
      </c>
    </row>
    <row r="184" spans="1:4" ht="17" x14ac:dyDescent="0.2">
      <c r="A184" s="18">
        <v>183</v>
      </c>
      <c r="B184" s="19" t="s">
        <v>228</v>
      </c>
      <c r="C184" s="19" t="s">
        <v>19</v>
      </c>
      <c r="D184" s="20">
        <v>5846154</v>
      </c>
    </row>
    <row r="185" spans="1:4" ht="17" x14ac:dyDescent="0.2">
      <c r="A185" s="18">
        <v>184</v>
      </c>
      <c r="B185" s="19" t="s">
        <v>227</v>
      </c>
      <c r="C185" s="19" t="s">
        <v>21</v>
      </c>
      <c r="D185" s="20">
        <v>5813640</v>
      </c>
    </row>
    <row r="186" spans="1:4" ht="17" x14ac:dyDescent="0.2">
      <c r="A186" s="18">
        <v>185</v>
      </c>
      <c r="B186" s="19" t="s">
        <v>229</v>
      </c>
      <c r="C186" s="19" t="s">
        <v>18</v>
      </c>
      <c r="D186" s="20">
        <v>5806440</v>
      </c>
    </row>
    <row r="187" spans="1:4" ht="17" x14ac:dyDescent="0.2">
      <c r="A187" s="18">
        <v>186</v>
      </c>
      <c r="B187" s="19" t="s">
        <v>230</v>
      </c>
      <c r="C187" s="19" t="s">
        <v>16</v>
      </c>
      <c r="D187" s="20">
        <v>5718000</v>
      </c>
    </row>
    <row r="188" spans="1:4" ht="17" x14ac:dyDescent="0.2">
      <c r="A188" s="18">
        <v>187</v>
      </c>
      <c r="B188" s="19" t="s">
        <v>232</v>
      </c>
      <c r="C188" s="19" t="s">
        <v>18</v>
      </c>
      <c r="D188" s="20">
        <v>5697600</v>
      </c>
    </row>
    <row r="189" spans="1:4" ht="17" x14ac:dyDescent="0.2">
      <c r="A189" s="18">
        <v>188</v>
      </c>
      <c r="B189" s="19" t="s">
        <v>231</v>
      </c>
      <c r="C189" s="19" t="s">
        <v>18</v>
      </c>
      <c r="D189" s="20">
        <v>5573333</v>
      </c>
    </row>
    <row r="190" spans="1:4" ht="17" x14ac:dyDescent="0.2">
      <c r="A190" s="18">
        <v>189</v>
      </c>
      <c r="B190" s="19" t="s">
        <v>233</v>
      </c>
      <c r="C190" s="19" t="s">
        <v>19</v>
      </c>
      <c r="D190" s="20">
        <v>5500000</v>
      </c>
    </row>
    <row r="191" spans="1:4" ht="17" x14ac:dyDescent="0.2">
      <c r="A191" s="18">
        <v>190</v>
      </c>
      <c r="B191" s="19" t="s">
        <v>234</v>
      </c>
      <c r="C191" s="19" t="s">
        <v>6</v>
      </c>
      <c r="D191" s="20">
        <v>5474787</v>
      </c>
    </row>
    <row r="192" spans="1:4" ht="17" x14ac:dyDescent="0.2">
      <c r="A192" s="18">
        <v>191</v>
      </c>
      <c r="B192" s="19" t="s">
        <v>235</v>
      </c>
      <c r="C192" s="19" t="s">
        <v>23</v>
      </c>
      <c r="D192" s="20">
        <v>5453280</v>
      </c>
    </row>
    <row r="193" spans="1:13" ht="17" x14ac:dyDescent="0.2">
      <c r="A193" s="18">
        <v>192</v>
      </c>
      <c r="B193" s="19" t="s">
        <v>236</v>
      </c>
      <c r="C193" s="19" t="s">
        <v>22</v>
      </c>
      <c r="D193" s="20">
        <v>5348007</v>
      </c>
    </row>
    <row r="194" spans="1:13" ht="17" x14ac:dyDescent="0.2">
      <c r="A194" s="18">
        <v>193</v>
      </c>
      <c r="B194" s="19" t="s">
        <v>237</v>
      </c>
      <c r="C194" s="19" t="s">
        <v>8</v>
      </c>
      <c r="D194" s="20">
        <v>5331729</v>
      </c>
    </row>
    <row r="195" spans="1:13" ht="17" x14ac:dyDescent="0.2">
      <c r="A195" s="18">
        <v>194</v>
      </c>
      <c r="B195" s="19" t="s">
        <v>239</v>
      </c>
      <c r="C195" s="19" t="s">
        <v>22</v>
      </c>
      <c r="D195" s="20">
        <v>5307120</v>
      </c>
    </row>
    <row r="196" spans="1:13" ht="17" x14ac:dyDescent="0.2">
      <c r="A196" s="18">
        <v>195</v>
      </c>
      <c r="B196" s="19" t="s">
        <v>238</v>
      </c>
      <c r="C196" s="19" t="s">
        <v>22</v>
      </c>
      <c r="D196" s="20">
        <v>5300400</v>
      </c>
    </row>
    <row r="197" spans="1:13" ht="17" x14ac:dyDescent="0.2">
      <c r="A197" s="18">
        <v>196</v>
      </c>
      <c r="B197" s="19" t="s">
        <v>241</v>
      </c>
      <c r="C197" s="19" t="s">
        <v>11</v>
      </c>
      <c r="D197" s="20">
        <v>5214583</v>
      </c>
    </row>
    <row r="198" spans="1:13" ht="17" x14ac:dyDescent="0.2">
      <c r="A198" s="18">
        <v>197</v>
      </c>
      <c r="B198" s="19" t="s">
        <v>240</v>
      </c>
      <c r="C198" s="19" t="s">
        <v>22</v>
      </c>
      <c r="D198" s="20">
        <v>5201400</v>
      </c>
    </row>
    <row r="199" spans="1:13" ht="17" x14ac:dyDescent="0.2">
      <c r="A199" s="18">
        <v>198</v>
      </c>
      <c r="B199" s="19" t="s">
        <v>242</v>
      </c>
      <c r="C199" s="19" t="s">
        <v>19</v>
      </c>
      <c r="D199" s="20">
        <v>5100000</v>
      </c>
    </row>
    <row r="200" spans="1:13" ht="17" x14ac:dyDescent="0.2">
      <c r="A200" s="18">
        <v>199</v>
      </c>
      <c r="B200" s="19" t="s">
        <v>243</v>
      </c>
      <c r="C200" s="19" t="s">
        <v>7</v>
      </c>
      <c r="D200" s="20">
        <v>5000000</v>
      </c>
    </row>
    <row r="201" spans="1:13" ht="17" x14ac:dyDescent="0.2">
      <c r="A201" s="18">
        <v>200</v>
      </c>
      <c r="B201" s="19" t="s">
        <v>244</v>
      </c>
      <c r="C201" s="19" t="s">
        <v>5</v>
      </c>
      <c r="D201" s="20">
        <v>4990000</v>
      </c>
    </row>
    <row r="202" spans="1:13" ht="17" x14ac:dyDescent="0.2">
      <c r="A202" s="18">
        <v>201</v>
      </c>
      <c r="B202" s="19" t="s">
        <v>318</v>
      </c>
      <c r="C202" s="19" t="s">
        <v>24</v>
      </c>
      <c r="D202" s="20">
        <v>4862040</v>
      </c>
    </row>
    <row r="203" spans="1:13" ht="17" x14ac:dyDescent="0.2">
      <c r="A203" s="18">
        <v>202</v>
      </c>
      <c r="B203" s="19" t="s">
        <v>319</v>
      </c>
      <c r="C203" s="19" t="s">
        <v>27</v>
      </c>
      <c r="D203" s="20">
        <v>4861208</v>
      </c>
    </row>
    <row r="204" spans="1:13" ht="17" x14ac:dyDescent="0.2">
      <c r="A204" s="18">
        <v>203</v>
      </c>
      <c r="B204" s="19" t="s">
        <v>320</v>
      </c>
      <c r="C204" s="19" t="s">
        <v>29</v>
      </c>
      <c r="D204" s="20">
        <v>4855800</v>
      </c>
    </row>
    <row r="205" spans="1:13" ht="17" x14ac:dyDescent="0.2">
      <c r="A205" s="18">
        <v>204</v>
      </c>
      <c r="B205" s="19" t="s">
        <v>321</v>
      </c>
      <c r="C205" s="19" t="s">
        <v>12</v>
      </c>
      <c r="D205" s="20">
        <v>4767000</v>
      </c>
    </row>
    <row r="206" spans="1:13" ht="17" x14ac:dyDescent="0.2">
      <c r="A206" s="18">
        <v>205</v>
      </c>
      <c r="B206" s="19" t="s">
        <v>322</v>
      </c>
      <c r="C206" s="19" t="s">
        <v>27</v>
      </c>
      <c r="D206" s="20">
        <v>4767000</v>
      </c>
    </row>
    <row r="207" spans="1:13" ht="17" x14ac:dyDescent="0.2">
      <c r="A207" s="18">
        <v>206</v>
      </c>
      <c r="B207" s="19" t="s">
        <v>323</v>
      </c>
      <c r="C207" s="19" t="s">
        <v>23</v>
      </c>
      <c r="D207" s="20">
        <v>4767000</v>
      </c>
      <c r="F207" s="1"/>
      <c r="G207" s="2"/>
      <c r="I207" s="3"/>
      <c r="J207" s="3"/>
      <c r="K207" s="3"/>
      <c r="L207" s="3"/>
      <c r="M207" s="3"/>
    </row>
    <row r="208" spans="1:13" ht="17" x14ac:dyDescent="0.2">
      <c r="A208" s="18">
        <v>207</v>
      </c>
      <c r="B208" s="19" t="s">
        <v>324</v>
      </c>
      <c r="C208" s="19" t="s">
        <v>13</v>
      </c>
      <c r="D208" s="20">
        <v>4767000</v>
      </c>
      <c r="F208" s="1"/>
      <c r="G208" s="2"/>
    </row>
    <row r="209" spans="1:7" ht="17" x14ac:dyDescent="0.2">
      <c r="A209" s="18">
        <v>208</v>
      </c>
      <c r="B209" s="19" t="s">
        <v>325</v>
      </c>
      <c r="C209" s="19" t="s">
        <v>5</v>
      </c>
      <c r="D209" s="20">
        <v>4767000</v>
      </c>
      <c r="F209" s="1"/>
      <c r="G209" s="2"/>
    </row>
    <row r="210" spans="1:7" ht="17" x14ac:dyDescent="0.2">
      <c r="A210" s="18">
        <v>209</v>
      </c>
      <c r="B210" s="19" t="s">
        <v>326</v>
      </c>
      <c r="C210" s="19" t="s">
        <v>14</v>
      </c>
      <c r="D210" s="20">
        <v>4767000</v>
      </c>
      <c r="F210" s="1"/>
      <c r="G210" s="1"/>
    </row>
    <row r="211" spans="1:7" ht="17" x14ac:dyDescent="0.2">
      <c r="A211" s="18">
        <v>210</v>
      </c>
      <c r="B211" s="19" t="s">
        <v>327</v>
      </c>
      <c r="C211" s="19" t="s">
        <v>10</v>
      </c>
      <c r="D211" s="20">
        <v>4767000</v>
      </c>
      <c r="F211" s="1"/>
      <c r="G211" s="1"/>
    </row>
    <row r="212" spans="1:7" ht="17" x14ac:dyDescent="0.2">
      <c r="A212" s="21">
        <v>211</v>
      </c>
      <c r="B212" s="22" t="s">
        <v>328</v>
      </c>
      <c r="C212" s="22" t="s">
        <v>28</v>
      </c>
      <c r="D212" s="23">
        <v>4767000</v>
      </c>
    </row>
    <row r="213" spans="1:7" ht="17" x14ac:dyDescent="0.2">
      <c r="A213" s="18">
        <v>212</v>
      </c>
      <c r="B213" s="19" t="s">
        <v>329</v>
      </c>
      <c r="C213" s="19" t="s">
        <v>6</v>
      </c>
      <c r="D213" s="20">
        <v>4767000</v>
      </c>
    </row>
    <row r="214" spans="1:7" ht="17" x14ac:dyDescent="0.2">
      <c r="A214" s="18">
        <v>213</v>
      </c>
      <c r="B214" s="19" t="s">
        <v>330</v>
      </c>
      <c r="C214" s="19" t="s">
        <v>7</v>
      </c>
      <c r="D214" s="20">
        <v>4767000</v>
      </c>
    </row>
    <row r="215" spans="1:7" ht="17" x14ac:dyDescent="0.2">
      <c r="A215" s="18">
        <v>214</v>
      </c>
      <c r="B215" s="19" t="s">
        <v>331</v>
      </c>
      <c r="C215" s="19" t="s">
        <v>17</v>
      </c>
      <c r="D215" s="20">
        <v>4764960</v>
      </c>
    </row>
    <row r="216" spans="1:7" ht="17" x14ac:dyDescent="0.2">
      <c r="A216" s="18">
        <v>215</v>
      </c>
      <c r="B216" s="19" t="s">
        <v>332</v>
      </c>
      <c r="C216" s="19" t="s">
        <v>10</v>
      </c>
      <c r="D216" s="20">
        <v>4629630</v>
      </c>
    </row>
    <row r="217" spans="1:7" ht="17" x14ac:dyDescent="0.2">
      <c r="A217" s="18">
        <v>216</v>
      </c>
      <c r="B217" s="19" t="s">
        <v>333</v>
      </c>
      <c r="C217" s="19" t="s">
        <v>1</v>
      </c>
      <c r="D217" s="20">
        <v>4629630</v>
      </c>
    </row>
    <row r="218" spans="1:7" ht="17" x14ac:dyDescent="0.2">
      <c r="A218" s="18">
        <v>217</v>
      </c>
      <c r="B218" s="19" t="s">
        <v>334</v>
      </c>
      <c r="C218" s="19" t="s">
        <v>4</v>
      </c>
      <c r="D218" s="20">
        <v>4469160</v>
      </c>
    </row>
    <row r="219" spans="1:7" ht="17" x14ac:dyDescent="0.2">
      <c r="A219" s="18">
        <v>218</v>
      </c>
      <c r="B219" s="19" t="s">
        <v>335</v>
      </c>
      <c r="C219" s="19" t="s">
        <v>29</v>
      </c>
      <c r="D219" s="20">
        <v>4463640</v>
      </c>
    </row>
    <row r="220" spans="1:7" ht="17" x14ac:dyDescent="0.2">
      <c r="A220" s="18">
        <v>219</v>
      </c>
      <c r="B220" s="19" t="s">
        <v>336</v>
      </c>
      <c r="C220" s="19" t="s">
        <v>15</v>
      </c>
      <c r="D220" s="20">
        <v>4444746</v>
      </c>
    </row>
    <row r="221" spans="1:7" ht="17" x14ac:dyDescent="0.2">
      <c r="A221" s="18">
        <v>220</v>
      </c>
      <c r="B221" s="19" t="s">
        <v>337</v>
      </c>
      <c r="C221" s="19" t="s">
        <v>29</v>
      </c>
      <c r="D221" s="20">
        <v>4380120</v>
      </c>
    </row>
    <row r="222" spans="1:7" ht="17" x14ac:dyDescent="0.2">
      <c r="A222" s="18">
        <v>221</v>
      </c>
      <c r="B222" s="19" t="s">
        <v>338</v>
      </c>
      <c r="C222" s="19" t="s">
        <v>26</v>
      </c>
      <c r="D222" s="20">
        <v>4245720</v>
      </c>
    </row>
    <row r="223" spans="1:7" ht="17" x14ac:dyDescent="0.2">
      <c r="A223" s="18">
        <v>222</v>
      </c>
      <c r="B223" s="19" t="s">
        <v>339</v>
      </c>
      <c r="C223" s="19" t="s">
        <v>16</v>
      </c>
      <c r="D223" s="20">
        <v>4240200</v>
      </c>
    </row>
    <row r="224" spans="1:7" ht="17" x14ac:dyDescent="0.2">
      <c r="A224" s="18">
        <v>223</v>
      </c>
      <c r="B224" s="19" t="s">
        <v>340</v>
      </c>
      <c r="C224" s="19" t="s">
        <v>23</v>
      </c>
      <c r="D224" s="20">
        <v>4161000</v>
      </c>
    </row>
    <row r="225" spans="1:4" ht="17" x14ac:dyDescent="0.2">
      <c r="A225" s="18">
        <v>224</v>
      </c>
      <c r="B225" s="19" t="s">
        <v>341</v>
      </c>
      <c r="C225" s="19" t="s">
        <v>26</v>
      </c>
      <c r="D225" s="20">
        <v>4160000</v>
      </c>
    </row>
    <row r="226" spans="1:4" ht="17" x14ac:dyDescent="0.2">
      <c r="A226" s="18">
        <v>225</v>
      </c>
      <c r="B226" s="19" t="s">
        <v>342</v>
      </c>
      <c r="C226" s="19" t="s">
        <v>23</v>
      </c>
      <c r="D226" s="20">
        <v>4033440</v>
      </c>
    </row>
    <row r="227" spans="1:4" ht="17" x14ac:dyDescent="0.2">
      <c r="A227" s="18">
        <v>226</v>
      </c>
      <c r="B227" s="19" t="s">
        <v>343</v>
      </c>
      <c r="C227" s="19" t="s">
        <v>25</v>
      </c>
      <c r="D227" s="20">
        <v>4028400</v>
      </c>
    </row>
    <row r="228" spans="1:4" ht="17" x14ac:dyDescent="0.2">
      <c r="A228" s="18">
        <v>227</v>
      </c>
      <c r="B228" s="19" t="s">
        <v>344</v>
      </c>
      <c r="C228" s="19" t="s">
        <v>20</v>
      </c>
      <c r="D228" s="20">
        <v>4000000</v>
      </c>
    </row>
    <row r="229" spans="1:4" ht="17" x14ac:dyDescent="0.2">
      <c r="A229" s="18">
        <v>228</v>
      </c>
      <c r="B229" s="19" t="s">
        <v>345</v>
      </c>
      <c r="C229" s="19" t="s">
        <v>5</v>
      </c>
      <c r="D229" s="20">
        <v>4000000</v>
      </c>
    </row>
    <row r="230" spans="1:4" ht="17" x14ac:dyDescent="0.2">
      <c r="A230" s="18">
        <v>229</v>
      </c>
      <c r="B230" s="19" t="s">
        <v>346</v>
      </c>
      <c r="C230" s="19" t="s">
        <v>9</v>
      </c>
      <c r="D230" s="20">
        <v>4000000</v>
      </c>
    </row>
    <row r="231" spans="1:4" ht="17" x14ac:dyDescent="0.2">
      <c r="A231" s="18">
        <v>230</v>
      </c>
      <c r="B231" s="19" t="s">
        <v>347</v>
      </c>
      <c r="C231" s="19" t="s">
        <v>29</v>
      </c>
      <c r="D231" s="20">
        <v>4000000</v>
      </c>
    </row>
    <row r="232" spans="1:4" ht="17" x14ac:dyDescent="0.2">
      <c r="A232" s="18">
        <v>231</v>
      </c>
      <c r="B232" s="19" t="s">
        <v>348</v>
      </c>
      <c r="C232" s="19" t="s">
        <v>2</v>
      </c>
      <c r="D232" s="20">
        <v>3952920</v>
      </c>
    </row>
    <row r="233" spans="1:4" ht="17" x14ac:dyDescent="0.2">
      <c r="A233" s="18">
        <v>232</v>
      </c>
      <c r="B233" s="19" t="s">
        <v>349</v>
      </c>
      <c r="C233" s="19" t="s">
        <v>24</v>
      </c>
      <c r="D233" s="20">
        <v>3902439</v>
      </c>
    </row>
    <row r="234" spans="1:4" ht="17" x14ac:dyDescent="0.2">
      <c r="A234" s="18">
        <v>233</v>
      </c>
      <c r="B234" s="19" t="s">
        <v>350</v>
      </c>
      <c r="C234" s="19" t="s">
        <v>25</v>
      </c>
      <c r="D234" s="20">
        <v>3831840</v>
      </c>
    </row>
    <row r="235" spans="1:4" ht="17" x14ac:dyDescent="0.2">
      <c r="A235" s="18">
        <v>234</v>
      </c>
      <c r="B235" s="19" t="s">
        <v>352</v>
      </c>
      <c r="C235" s="19" t="s">
        <v>8</v>
      </c>
      <c r="D235" s="20">
        <v>3827160</v>
      </c>
    </row>
    <row r="236" spans="1:4" ht="17" x14ac:dyDescent="0.2">
      <c r="A236" s="18">
        <v>235</v>
      </c>
      <c r="B236" s="19" t="s">
        <v>351</v>
      </c>
      <c r="C236" s="19" t="s">
        <v>25</v>
      </c>
      <c r="D236" s="20">
        <v>3755400</v>
      </c>
    </row>
    <row r="237" spans="1:4" ht="17" x14ac:dyDescent="0.2">
      <c r="A237" s="18">
        <v>236</v>
      </c>
      <c r="B237" s="19" t="s">
        <v>353</v>
      </c>
      <c r="C237" s="19" t="s">
        <v>19</v>
      </c>
      <c r="D237" s="20">
        <v>3754886</v>
      </c>
    </row>
    <row r="238" spans="1:4" ht="17" x14ac:dyDescent="0.2">
      <c r="A238" s="18">
        <v>237</v>
      </c>
      <c r="B238" s="19" t="s">
        <v>354</v>
      </c>
      <c r="C238" s="19" t="s">
        <v>11</v>
      </c>
      <c r="D238" s="20">
        <v>3640200</v>
      </c>
    </row>
    <row r="239" spans="1:4" ht="17" x14ac:dyDescent="0.2">
      <c r="A239" s="18">
        <v>238</v>
      </c>
      <c r="B239" s="19" t="s">
        <v>355</v>
      </c>
      <c r="C239" s="19" t="s">
        <v>12</v>
      </c>
      <c r="D239" s="20">
        <v>3635760</v>
      </c>
    </row>
    <row r="240" spans="1:4" ht="17" x14ac:dyDescent="0.2">
      <c r="A240" s="18">
        <v>239</v>
      </c>
      <c r="B240" s="19" t="s">
        <v>356</v>
      </c>
      <c r="C240" s="19" t="s">
        <v>9</v>
      </c>
      <c r="D240" s="20">
        <v>3623000</v>
      </c>
    </row>
    <row r="241" spans="1:4" ht="17" x14ac:dyDescent="0.2">
      <c r="A241" s="18">
        <v>240</v>
      </c>
      <c r="B241" s="19" t="s">
        <v>357</v>
      </c>
      <c r="C241" s="19" t="s">
        <v>21</v>
      </c>
      <c r="D241" s="20">
        <v>3581986</v>
      </c>
    </row>
    <row r="242" spans="1:4" ht="17" x14ac:dyDescent="0.2">
      <c r="A242" s="18">
        <v>241</v>
      </c>
      <c r="B242" s="19" t="s">
        <v>358</v>
      </c>
      <c r="C242" s="19" t="s">
        <v>8</v>
      </c>
      <c r="D242" s="20">
        <v>3569643</v>
      </c>
    </row>
    <row r="243" spans="1:4" ht="17" x14ac:dyDescent="0.2">
      <c r="A243" s="18">
        <v>242</v>
      </c>
      <c r="B243" s="19" t="s">
        <v>359</v>
      </c>
      <c r="C243" s="19" t="s">
        <v>10</v>
      </c>
      <c r="D243" s="20">
        <v>3567720</v>
      </c>
    </row>
    <row r="244" spans="1:4" ht="17" x14ac:dyDescent="0.2">
      <c r="A244" s="18">
        <v>243</v>
      </c>
      <c r="B244" s="19" t="s">
        <v>360</v>
      </c>
      <c r="C244" s="19" t="s">
        <v>29</v>
      </c>
      <c r="D244" s="20">
        <v>3551100</v>
      </c>
    </row>
    <row r="245" spans="1:4" ht="17" x14ac:dyDescent="0.2">
      <c r="A245" s="18">
        <v>244</v>
      </c>
      <c r="B245" s="19" t="s">
        <v>361</v>
      </c>
      <c r="C245" s="19" t="s">
        <v>3</v>
      </c>
      <c r="D245" s="20">
        <v>3540000</v>
      </c>
    </row>
    <row r="246" spans="1:4" ht="17" x14ac:dyDescent="0.2">
      <c r="A246" s="21">
        <v>245</v>
      </c>
      <c r="B246" s="22" t="s">
        <v>362</v>
      </c>
      <c r="C246" s="22" t="s">
        <v>28</v>
      </c>
      <c r="D246" s="23">
        <v>3529555</v>
      </c>
    </row>
    <row r="247" spans="1:4" ht="17" x14ac:dyDescent="0.2">
      <c r="A247" s="18">
        <v>246</v>
      </c>
      <c r="B247" s="19" t="s">
        <v>363</v>
      </c>
      <c r="C247" s="19" t="s">
        <v>14</v>
      </c>
      <c r="D247" s="20">
        <v>3500000</v>
      </c>
    </row>
    <row r="248" spans="1:4" ht="17" x14ac:dyDescent="0.2">
      <c r="A248" s="18">
        <v>247</v>
      </c>
      <c r="B248" s="19" t="s">
        <v>364</v>
      </c>
      <c r="C248" s="19" t="s">
        <v>20</v>
      </c>
      <c r="D248" s="20">
        <v>3500000</v>
      </c>
    </row>
    <row r="249" spans="1:4" ht="17" x14ac:dyDescent="0.2">
      <c r="A249" s="21">
        <v>248</v>
      </c>
      <c r="B249" s="22" t="s">
        <v>365</v>
      </c>
      <c r="C249" s="22" t="s">
        <v>28</v>
      </c>
      <c r="D249" s="23">
        <v>3500000</v>
      </c>
    </row>
    <row r="250" spans="1:4" ht="17" x14ac:dyDescent="0.2">
      <c r="A250" s="18">
        <v>249</v>
      </c>
      <c r="B250" s="19" t="s">
        <v>366</v>
      </c>
      <c r="C250" s="19" t="s">
        <v>5</v>
      </c>
      <c r="D250" s="20">
        <v>3500000</v>
      </c>
    </row>
    <row r="251" spans="1:4" ht="17" x14ac:dyDescent="0.2">
      <c r="A251" s="18">
        <v>250</v>
      </c>
      <c r="B251" s="19" t="s">
        <v>367</v>
      </c>
      <c r="C251" s="19" t="s">
        <v>6</v>
      </c>
      <c r="D251" s="20">
        <v>3481986</v>
      </c>
    </row>
    <row r="252" spans="1:4" ht="17" x14ac:dyDescent="0.2">
      <c r="A252" s="18">
        <v>251</v>
      </c>
      <c r="B252" s="19" t="s">
        <v>368</v>
      </c>
      <c r="C252" s="19" t="s">
        <v>23</v>
      </c>
      <c r="D252" s="20">
        <v>3481986</v>
      </c>
    </row>
    <row r="253" spans="1:4" ht="17" x14ac:dyDescent="0.2">
      <c r="A253" s="18">
        <v>252</v>
      </c>
      <c r="B253" s="19" t="s">
        <v>369</v>
      </c>
      <c r="C253" s="19" t="s">
        <v>7</v>
      </c>
      <c r="D253" s="20">
        <v>3458400</v>
      </c>
    </row>
    <row r="254" spans="1:4" ht="17" x14ac:dyDescent="0.2">
      <c r="A254" s="18">
        <v>253</v>
      </c>
      <c r="B254" s="19" t="s">
        <v>370</v>
      </c>
      <c r="C254" s="19" t="s">
        <v>11</v>
      </c>
      <c r="D254" s="20">
        <v>3454080</v>
      </c>
    </row>
    <row r="255" spans="1:4" ht="17" x14ac:dyDescent="0.2">
      <c r="A255" s="18">
        <v>254</v>
      </c>
      <c r="B255" s="19" t="s">
        <v>371</v>
      </c>
      <c r="C255" s="19" t="s">
        <v>23</v>
      </c>
      <c r="D255" s="20">
        <v>3440000</v>
      </c>
    </row>
    <row r="256" spans="1:4" ht="17" x14ac:dyDescent="0.2">
      <c r="A256" s="18">
        <v>255</v>
      </c>
      <c r="B256" s="19" t="s">
        <v>372</v>
      </c>
      <c r="C256" s="19" t="s">
        <v>15</v>
      </c>
      <c r="D256" s="20">
        <v>3389400</v>
      </c>
    </row>
    <row r="257" spans="1:4" ht="17" x14ac:dyDescent="0.2">
      <c r="A257" s="18">
        <v>256</v>
      </c>
      <c r="B257" s="19" t="s">
        <v>373</v>
      </c>
      <c r="C257" s="19" t="s">
        <v>22</v>
      </c>
      <c r="D257" s="20">
        <v>3377569</v>
      </c>
    </row>
    <row r="258" spans="1:4" ht="17" x14ac:dyDescent="0.2">
      <c r="A258" s="18">
        <v>257</v>
      </c>
      <c r="B258" s="19" t="s">
        <v>374</v>
      </c>
      <c r="C258" s="19" t="s">
        <v>15</v>
      </c>
      <c r="D258" s="20">
        <v>3321030</v>
      </c>
    </row>
    <row r="259" spans="1:4" ht="17" x14ac:dyDescent="0.2">
      <c r="A259" s="18">
        <v>258</v>
      </c>
      <c r="B259" s="19" t="s">
        <v>375</v>
      </c>
      <c r="C259" s="19" t="s">
        <v>8</v>
      </c>
      <c r="D259" s="20">
        <v>3285120</v>
      </c>
    </row>
    <row r="260" spans="1:4" ht="17" x14ac:dyDescent="0.2">
      <c r="A260" s="18">
        <v>259</v>
      </c>
      <c r="B260" s="19" t="s">
        <v>376</v>
      </c>
      <c r="C260" s="19" t="s">
        <v>20</v>
      </c>
      <c r="D260" s="20">
        <v>3280920</v>
      </c>
    </row>
    <row r="261" spans="1:4" ht="17" x14ac:dyDescent="0.2">
      <c r="A261" s="18">
        <v>260</v>
      </c>
      <c r="B261" s="19" t="s">
        <v>377</v>
      </c>
      <c r="C261" s="19" t="s">
        <v>4</v>
      </c>
      <c r="D261" s="20">
        <v>3219480</v>
      </c>
    </row>
    <row r="262" spans="1:4" ht="17" x14ac:dyDescent="0.2">
      <c r="A262" s="18">
        <v>261</v>
      </c>
      <c r="B262" s="19" t="s">
        <v>378</v>
      </c>
      <c r="C262" s="19" t="s">
        <v>8</v>
      </c>
      <c r="D262" s="20">
        <v>3200000</v>
      </c>
    </row>
    <row r="263" spans="1:4" ht="17" x14ac:dyDescent="0.2">
      <c r="A263" s="18">
        <v>262</v>
      </c>
      <c r="B263" s="19" t="s">
        <v>379</v>
      </c>
      <c r="C263" s="19" t="s">
        <v>14</v>
      </c>
      <c r="D263" s="20">
        <v>3169348</v>
      </c>
    </row>
    <row r="264" spans="1:4" ht="17" x14ac:dyDescent="0.2">
      <c r="A264" s="18">
        <v>263</v>
      </c>
      <c r="B264" s="19" t="s">
        <v>380</v>
      </c>
      <c r="C264" s="19" t="s">
        <v>27</v>
      </c>
      <c r="D264" s="20">
        <v>3150000</v>
      </c>
    </row>
    <row r="265" spans="1:4" ht="17" x14ac:dyDescent="0.2">
      <c r="A265" s="18">
        <v>264</v>
      </c>
      <c r="B265" s="19" t="s">
        <v>381</v>
      </c>
      <c r="C265" s="19" t="s">
        <v>7</v>
      </c>
      <c r="D265" s="20">
        <v>3117240</v>
      </c>
    </row>
    <row r="266" spans="1:4" ht="17" x14ac:dyDescent="0.2">
      <c r="A266" s="18">
        <v>265</v>
      </c>
      <c r="B266" s="19" t="s">
        <v>382</v>
      </c>
      <c r="C266" s="19" t="s">
        <v>13</v>
      </c>
      <c r="D266" s="20">
        <v>3058800</v>
      </c>
    </row>
    <row r="267" spans="1:4" ht="17" x14ac:dyDescent="0.2">
      <c r="A267" s="18">
        <v>266</v>
      </c>
      <c r="B267" s="19" t="s">
        <v>383</v>
      </c>
      <c r="C267" s="19" t="s">
        <v>30</v>
      </c>
      <c r="D267" s="20">
        <v>3039097</v>
      </c>
    </row>
    <row r="268" spans="1:4" ht="17" x14ac:dyDescent="0.2">
      <c r="A268" s="18">
        <v>267</v>
      </c>
      <c r="B268" s="19" t="s">
        <v>384</v>
      </c>
      <c r="C268" s="19" t="s">
        <v>18</v>
      </c>
      <c r="D268" s="20">
        <v>3000000</v>
      </c>
    </row>
    <row r="269" spans="1:4" ht="17" x14ac:dyDescent="0.2">
      <c r="A269" s="18">
        <v>268</v>
      </c>
      <c r="B269" s="19" t="s">
        <v>385</v>
      </c>
      <c r="C269" s="19" t="s">
        <v>22</v>
      </c>
      <c r="D269" s="20">
        <v>3000000</v>
      </c>
    </row>
    <row r="270" spans="1:4" ht="17" x14ac:dyDescent="0.2">
      <c r="A270" s="18">
        <v>269</v>
      </c>
      <c r="B270" s="19" t="s">
        <v>386</v>
      </c>
      <c r="C270" s="19" t="s">
        <v>5</v>
      </c>
      <c r="D270" s="20">
        <v>3000000</v>
      </c>
    </row>
    <row r="271" spans="1:4" ht="17" x14ac:dyDescent="0.2">
      <c r="A271" s="18">
        <v>270</v>
      </c>
      <c r="B271" s="19" t="s">
        <v>387</v>
      </c>
      <c r="C271" s="19" t="s">
        <v>22</v>
      </c>
      <c r="D271" s="20">
        <v>3000000</v>
      </c>
    </row>
    <row r="272" spans="1:4" ht="17" x14ac:dyDescent="0.2">
      <c r="A272" s="18">
        <v>271</v>
      </c>
      <c r="B272" s="19" t="s">
        <v>388</v>
      </c>
      <c r="C272" s="19" t="s">
        <v>24</v>
      </c>
      <c r="D272" s="20">
        <v>2964840</v>
      </c>
    </row>
    <row r="273" spans="1:4" ht="17" x14ac:dyDescent="0.2">
      <c r="A273" s="18">
        <v>272</v>
      </c>
      <c r="B273" s="19" t="s">
        <v>389</v>
      </c>
      <c r="C273" s="19" t="s">
        <v>14</v>
      </c>
      <c r="D273" s="20">
        <v>2961120</v>
      </c>
    </row>
    <row r="274" spans="1:4" ht="17" x14ac:dyDescent="0.2">
      <c r="A274" s="18">
        <v>273</v>
      </c>
      <c r="B274" s="19" t="s">
        <v>390</v>
      </c>
      <c r="C274" s="19" t="s">
        <v>17</v>
      </c>
      <c r="D274" s="20">
        <v>2907143</v>
      </c>
    </row>
    <row r="275" spans="1:4" ht="17" x14ac:dyDescent="0.2">
      <c r="A275" s="18">
        <v>274</v>
      </c>
      <c r="B275" s="19" t="s">
        <v>391</v>
      </c>
      <c r="C275" s="19" t="s">
        <v>14</v>
      </c>
      <c r="D275" s="20">
        <v>2905800</v>
      </c>
    </row>
    <row r="276" spans="1:4" ht="17" x14ac:dyDescent="0.2">
      <c r="A276" s="18">
        <v>275</v>
      </c>
      <c r="B276" s="19" t="s">
        <v>393</v>
      </c>
      <c r="C276" s="19" t="s">
        <v>19</v>
      </c>
      <c r="D276" s="20">
        <v>2875000</v>
      </c>
    </row>
    <row r="277" spans="1:4" ht="17" x14ac:dyDescent="0.2">
      <c r="A277" s="18">
        <v>276</v>
      </c>
      <c r="B277" s="19" t="s">
        <v>392</v>
      </c>
      <c r="C277" s="19" t="s">
        <v>16</v>
      </c>
      <c r="D277" s="20">
        <v>2844429</v>
      </c>
    </row>
    <row r="278" spans="1:4" ht="17" x14ac:dyDescent="0.2">
      <c r="A278" s="21">
        <v>277</v>
      </c>
      <c r="B278" s="22" t="s">
        <v>394</v>
      </c>
      <c r="C278" s="22" t="s">
        <v>28</v>
      </c>
      <c r="D278" s="23">
        <v>2816760</v>
      </c>
    </row>
    <row r="279" spans="1:4" ht="17" x14ac:dyDescent="0.2">
      <c r="A279" s="21">
        <v>278</v>
      </c>
      <c r="B279" s="22" t="s">
        <v>395</v>
      </c>
      <c r="C279" s="22" t="s">
        <v>28</v>
      </c>
      <c r="D279" s="23">
        <v>2813280</v>
      </c>
    </row>
    <row r="280" spans="1:4" ht="17" x14ac:dyDescent="0.2">
      <c r="A280" s="18">
        <v>279</v>
      </c>
      <c r="B280" s="19" t="s">
        <v>396</v>
      </c>
      <c r="C280" s="19" t="s">
        <v>19</v>
      </c>
      <c r="D280" s="20">
        <v>2760480</v>
      </c>
    </row>
    <row r="281" spans="1:4" ht="17" x14ac:dyDescent="0.2">
      <c r="A281" s="18">
        <v>280</v>
      </c>
      <c r="B281" s="19" t="s">
        <v>397</v>
      </c>
      <c r="C281" s="19" t="s">
        <v>5</v>
      </c>
      <c r="D281" s="20">
        <v>2750000</v>
      </c>
    </row>
    <row r="282" spans="1:4" ht="17" x14ac:dyDescent="0.2">
      <c r="A282" s="18">
        <v>281</v>
      </c>
      <c r="B282" s="19" t="s">
        <v>398</v>
      </c>
      <c r="C282" s="19" t="s">
        <v>15</v>
      </c>
      <c r="D282" s="20">
        <v>2731714</v>
      </c>
    </row>
    <row r="283" spans="1:4" ht="17" x14ac:dyDescent="0.2">
      <c r="A283" s="18">
        <v>282</v>
      </c>
      <c r="B283" s="19" t="s">
        <v>399</v>
      </c>
      <c r="C283" s="19" t="s">
        <v>19</v>
      </c>
      <c r="D283" s="20">
        <v>2689920</v>
      </c>
    </row>
    <row r="284" spans="1:4" ht="17" x14ac:dyDescent="0.2">
      <c r="A284" s="18">
        <v>283</v>
      </c>
      <c r="B284" s="19" t="s">
        <v>400</v>
      </c>
      <c r="C284" s="19" t="s">
        <v>26</v>
      </c>
      <c r="D284" s="20">
        <v>2686560</v>
      </c>
    </row>
    <row r="285" spans="1:4" ht="17" x14ac:dyDescent="0.2">
      <c r="A285" s="18">
        <v>284</v>
      </c>
      <c r="B285" s="19" t="s">
        <v>401</v>
      </c>
      <c r="C285" s="19" t="s">
        <v>26</v>
      </c>
      <c r="D285" s="20">
        <v>2636280</v>
      </c>
    </row>
    <row r="286" spans="1:4" ht="17" x14ac:dyDescent="0.2">
      <c r="A286" s="18">
        <v>285</v>
      </c>
      <c r="B286" s="19" t="s">
        <v>402</v>
      </c>
      <c r="C286" s="19" t="s">
        <v>6</v>
      </c>
      <c r="D286" s="20">
        <v>2625718</v>
      </c>
    </row>
    <row r="287" spans="1:4" ht="17" x14ac:dyDescent="0.2">
      <c r="A287" s="18">
        <v>286</v>
      </c>
      <c r="B287" s="19" t="s">
        <v>403</v>
      </c>
      <c r="C287" s="19" t="s">
        <v>30</v>
      </c>
      <c r="D287" s="20">
        <v>2625000</v>
      </c>
    </row>
    <row r="288" spans="1:4" ht="17" x14ac:dyDescent="0.2">
      <c r="A288" s="18">
        <v>287</v>
      </c>
      <c r="B288" s="19" t="s">
        <v>404</v>
      </c>
      <c r="C288" s="19" t="s">
        <v>26</v>
      </c>
      <c r="D288" s="20">
        <v>2603982</v>
      </c>
    </row>
    <row r="289" spans="1:4" ht="17" x14ac:dyDescent="0.2">
      <c r="A289" s="18">
        <v>288</v>
      </c>
      <c r="B289" s="19" t="s">
        <v>405</v>
      </c>
      <c r="C289" s="19" t="s">
        <v>13</v>
      </c>
      <c r="D289" s="20">
        <v>2582160</v>
      </c>
    </row>
    <row r="290" spans="1:4" ht="17" x14ac:dyDescent="0.2">
      <c r="A290" s="18">
        <v>289</v>
      </c>
      <c r="B290" s="19" t="s">
        <v>406</v>
      </c>
      <c r="C290" s="19" t="s">
        <v>27</v>
      </c>
      <c r="D290" s="20">
        <v>2578800</v>
      </c>
    </row>
    <row r="291" spans="1:4" ht="17" x14ac:dyDescent="0.2">
      <c r="A291" s="18">
        <v>290</v>
      </c>
      <c r="B291" s="19" t="s">
        <v>407</v>
      </c>
      <c r="C291" s="19" t="s">
        <v>12</v>
      </c>
      <c r="D291" s="20">
        <v>2564753</v>
      </c>
    </row>
    <row r="292" spans="1:4" ht="17" x14ac:dyDescent="0.2">
      <c r="A292" s="18">
        <v>291</v>
      </c>
      <c r="B292" s="19" t="s">
        <v>408</v>
      </c>
      <c r="C292" s="19" t="s">
        <v>27</v>
      </c>
      <c r="D292" s="20">
        <v>2564753</v>
      </c>
    </row>
    <row r="293" spans="1:4" ht="17" x14ac:dyDescent="0.2">
      <c r="A293" s="18">
        <v>292</v>
      </c>
      <c r="B293" s="19" t="s">
        <v>242</v>
      </c>
      <c r="C293" s="19" t="s">
        <v>16</v>
      </c>
      <c r="D293" s="20">
        <v>2564753</v>
      </c>
    </row>
    <row r="294" spans="1:4" ht="17" x14ac:dyDescent="0.2">
      <c r="A294" s="18">
        <v>293</v>
      </c>
      <c r="B294" s="19" t="s">
        <v>409</v>
      </c>
      <c r="C294" s="19" t="s">
        <v>14</v>
      </c>
      <c r="D294" s="20">
        <v>2564753</v>
      </c>
    </row>
    <row r="295" spans="1:4" ht="17" x14ac:dyDescent="0.2">
      <c r="A295" s="18">
        <v>294</v>
      </c>
      <c r="B295" s="19" t="s">
        <v>371</v>
      </c>
      <c r="C295" s="19" t="s">
        <v>14</v>
      </c>
      <c r="D295" s="20">
        <v>2564753</v>
      </c>
    </row>
    <row r="296" spans="1:4" ht="17" x14ac:dyDescent="0.2">
      <c r="A296" s="18">
        <v>295</v>
      </c>
      <c r="B296" s="19" t="s">
        <v>410</v>
      </c>
      <c r="C296" s="19" t="s">
        <v>11</v>
      </c>
      <c r="D296" s="20">
        <v>2564753</v>
      </c>
    </row>
    <row r="297" spans="1:4" ht="17" x14ac:dyDescent="0.2">
      <c r="A297" s="18">
        <v>296</v>
      </c>
      <c r="B297" s="19" t="s">
        <v>411</v>
      </c>
      <c r="C297" s="19" t="s">
        <v>5</v>
      </c>
      <c r="D297" s="20">
        <v>2564753</v>
      </c>
    </row>
    <row r="298" spans="1:4" ht="17" x14ac:dyDescent="0.2">
      <c r="A298" s="18">
        <v>297</v>
      </c>
      <c r="B298" s="19" t="s">
        <v>412</v>
      </c>
      <c r="C298" s="19" t="s">
        <v>5</v>
      </c>
      <c r="D298" s="20">
        <v>2564753</v>
      </c>
    </row>
    <row r="299" spans="1:4" ht="17" x14ac:dyDescent="0.2">
      <c r="A299" s="18">
        <v>298</v>
      </c>
      <c r="B299" s="19" t="s">
        <v>383</v>
      </c>
      <c r="C299" s="19" t="s">
        <v>5</v>
      </c>
      <c r="D299" s="20">
        <v>2564753</v>
      </c>
    </row>
    <row r="300" spans="1:4" ht="17" x14ac:dyDescent="0.2">
      <c r="A300" s="18">
        <v>299</v>
      </c>
      <c r="B300" s="19" t="s">
        <v>413</v>
      </c>
      <c r="C300" s="19" t="s">
        <v>3</v>
      </c>
      <c r="D300" s="20">
        <v>2564753</v>
      </c>
    </row>
    <row r="301" spans="1:4" ht="17" x14ac:dyDescent="0.2">
      <c r="A301" s="18">
        <v>300</v>
      </c>
      <c r="B301" s="19" t="s">
        <v>414</v>
      </c>
      <c r="C301" s="19" t="s">
        <v>3</v>
      </c>
      <c r="D301" s="20">
        <v>2564753</v>
      </c>
    </row>
    <row r="302" spans="1:4" ht="17" x14ac:dyDescent="0.2">
      <c r="A302" s="18">
        <v>301</v>
      </c>
      <c r="B302" s="19" t="s">
        <v>415</v>
      </c>
      <c r="C302" s="19" t="s">
        <v>3</v>
      </c>
      <c r="D302" s="20">
        <v>2564753</v>
      </c>
    </row>
    <row r="303" spans="1:4" ht="17" x14ac:dyDescent="0.2">
      <c r="A303" s="18">
        <v>302</v>
      </c>
      <c r="B303" s="19" t="s">
        <v>416</v>
      </c>
      <c r="C303" s="19" t="s">
        <v>3</v>
      </c>
      <c r="D303" s="20">
        <v>2564753</v>
      </c>
    </row>
    <row r="304" spans="1:4" ht="17" x14ac:dyDescent="0.2">
      <c r="A304" s="18">
        <v>303</v>
      </c>
      <c r="B304" s="19" t="s">
        <v>417</v>
      </c>
      <c r="C304" s="19" t="s">
        <v>20</v>
      </c>
      <c r="D304" s="20">
        <v>2564753</v>
      </c>
    </row>
    <row r="305" spans="1:4" ht="17" x14ac:dyDescent="0.2">
      <c r="A305" s="18">
        <v>304</v>
      </c>
      <c r="B305" s="19" t="s">
        <v>418</v>
      </c>
      <c r="C305" s="19" t="s">
        <v>6</v>
      </c>
      <c r="D305" s="20">
        <v>2564753</v>
      </c>
    </row>
    <row r="306" spans="1:4" ht="17" x14ac:dyDescent="0.2">
      <c r="A306" s="18">
        <v>305</v>
      </c>
      <c r="B306" s="19" t="s">
        <v>419</v>
      </c>
      <c r="C306" s="19" t="s">
        <v>26</v>
      </c>
      <c r="D306" s="20">
        <v>2564753</v>
      </c>
    </row>
    <row r="307" spans="1:4" ht="17" x14ac:dyDescent="0.2">
      <c r="A307" s="18">
        <v>306</v>
      </c>
      <c r="B307" s="19" t="s">
        <v>420</v>
      </c>
      <c r="C307" s="19" t="s">
        <v>21</v>
      </c>
      <c r="D307" s="20">
        <v>2530680</v>
      </c>
    </row>
    <row r="308" spans="1:4" ht="17" x14ac:dyDescent="0.2">
      <c r="A308" s="18">
        <v>307</v>
      </c>
      <c r="B308" s="19" t="s">
        <v>421</v>
      </c>
      <c r="C308" s="19" t="s">
        <v>7</v>
      </c>
      <c r="D308" s="20">
        <v>2505793</v>
      </c>
    </row>
    <row r="309" spans="1:4" ht="17" x14ac:dyDescent="0.2">
      <c r="A309" s="18">
        <v>308</v>
      </c>
      <c r="B309" s="19" t="s">
        <v>422</v>
      </c>
      <c r="C309" s="19" t="s">
        <v>9</v>
      </c>
      <c r="D309" s="20">
        <v>2500000</v>
      </c>
    </row>
    <row r="310" spans="1:4" ht="17" x14ac:dyDescent="0.2">
      <c r="A310" s="18">
        <v>309</v>
      </c>
      <c r="B310" s="19" t="s">
        <v>423</v>
      </c>
      <c r="C310" s="19" t="s">
        <v>30</v>
      </c>
      <c r="D310" s="20">
        <v>2478840</v>
      </c>
    </row>
    <row r="311" spans="1:4" ht="17" x14ac:dyDescent="0.2">
      <c r="A311" s="18">
        <v>310</v>
      </c>
      <c r="B311" s="19" t="s">
        <v>424</v>
      </c>
      <c r="C311" s="19" t="s">
        <v>2</v>
      </c>
      <c r="D311" s="20">
        <v>2475840</v>
      </c>
    </row>
    <row r="312" spans="1:4" ht="17" x14ac:dyDescent="0.2">
      <c r="A312" s="18">
        <v>311</v>
      </c>
      <c r="B312" s="19" t="s">
        <v>425</v>
      </c>
      <c r="C312" s="19" t="s">
        <v>30</v>
      </c>
      <c r="D312" s="20">
        <v>2429400</v>
      </c>
    </row>
    <row r="313" spans="1:4" ht="17" x14ac:dyDescent="0.2">
      <c r="A313" s="18">
        <v>312</v>
      </c>
      <c r="B313" s="19" t="s">
        <v>426</v>
      </c>
      <c r="C313" s="19" t="s">
        <v>7</v>
      </c>
      <c r="D313" s="20">
        <v>2379840</v>
      </c>
    </row>
    <row r="314" spans="1:4" ht="17" x14ac:dyDescent="0.2">
      <c r="A314" s="18">
        <v>313</v>
      </c>
      <c r="B314" s="19" t="s">
        <v>427</v>
      </c>
      <c r="C314" s="19" t="s">
        <v>6</v>
      </c>
      <c r="D314" s="20">
        <v>2376840</v>
      </c>
    </row>
    <row r="315" spans="1:4" ht="17" x14ac:dyDescent="0.2">
      <c r="A315" s="18">
        <v>314</v>
      </c>
      <c r="B315" s="19" t="s">
        <v>428</v>
      </c>
      <c r="C315" s="19" t="s">
        <v>9</v>
      </c>
      <c r="D315" s="20">
        <v>2351839</v>
      </c>
    </row>
    <row r="316" spans="1:4" ht="17" x14ac:dyDescent="0.2">
      <c r="A316" s="18">
        <v>315</v>
      </c>
      <c r="B316" s="19" t="s">
        <v>429</v>
      </c>
      <c r="C316" s="19" t="s">
        <v>16</v>
      </c>
      <c r="D316" s="20">
        <v>2338847</v>
      </c>
    </row>
    <row r="317" spans="1:4" ht="17" x14ac:dyDescent="0.2">
      <c r="A317" s="18">
        <v>316</v>
      </c>
      <c r="B317" s="19" t="s">
        <v>430</v>
      </c>
      <c r="C317" s="19" t="s">
        <v>22</v>
      </c>
      <c r="D317" s="20">
        <v>2332320</v>
      </c>
    </row>
    <row r="318" spans="1:4" ht="17" x14ac:dyDescent="0.2">
      <c r="A318" s="18">
        <v>317</v>
      </c>
      <c r="B318" s="19" t="s">
        <v>280</v>
      </c>
      <c r="C318" s="19" t="s">
        <v>10</v>
      </c>
      <c r="D318" s="20">
        <v>2331593</v>
      </c>
    </row>
    <row r="319" spans="1:4" ht="17" x14ac:dyDescent="0.2">
      <c r="A319" s="18">
        <v>318</v>
      </c>
      <c r="B319" s="19" t="s">
        <v>431</v>
      </c>
      <c r="C319" s="19" t="s">
        <v>19</v>
      </c>
      <c r="D319" s="20">
        <v>2321735</v>
      </c>
    </row>
    <row r="320" spans="1:4" ht="17" x14ac:dyDescent="0.2">
      <c r="A320" s="18">
        <v>319</v>
      </c>
      <c r="B320" s="19" t="s">
        <v>432</v>
      </c>
      <c r="C320" s="19" t="s">
        <v>4</v>
      </c>
      <c r="D320" s="20">
        <v>2320044</v>
      </c>
    </row>
    <row r="321" spans="1:4" ht="17" x14ac:dyDescent="0.2">
      <c r="A321" s="18">
        <v>320</v>
      </c>
      <c r="B321" s="19" t="s">
        <v>433</v>
      </c>
      <c r="C321" s="19" t="s">
        <v>1</v>
      </c>
      <c r="D321" s="20">
        <v>2320044</v>
      </c>
    </row>
    <row r="322" spans="1:4" ht="17" x14ac:dyDescent="0.2">
      <c r="A322" s="18">
        <v>321</v>
      </c>
      <c r="B322" s="19" t="s">
        <v>434</v>
      </c>
      <c r="C322" s="19" t="s">
        <v>26</v>
      </c>
      <c r="D322" s="20">
        <v>2305057</v>
      </c>
    </row>
    <row r="323" spans="1:4" ht="17" x14ac:dyDescent="0.2">
      <c r="A323" s="18">
        <v>322</v>
      </c>
      <c r="B323" s="19" t="s">
        <v>435</v>
      </c>
      <c r="C323" s="19" t="s">
        <v>2</v>
      </c>
      <c r="D323" s="20">
        <v>2284800</v>
      </c>
    </row>
    <row r="324" spans="1:4" ht="17" x14ac:dyDescent="0.2">
      <c r="A324" s="18">
        <v>323</v>
      </c>
      <c r="B324" s="19" t="s">
        <v>436</v>
      </c>
      <c r="C324" s="19" t="s">
        <v>9</v>
      </c>
      <c r="D324" s="20">
        <v>2281800</v>
      </c>
    </row>
    <row r="325" spans="1:4" ht="17" x14ac:dyDescent="0.2">
      <c r="A325" s="18">
        <v>324</v>
      </c>
      <c r="B325" s="19" t="s">
        <v>437</v>
      </c>
      <c r="C325" s="19" t="s">
        <v>17</v>
      </c>
      <c r="D325" s="20">
        <v>2281800</v>
      </c>
    </row>
    <row r="326" spans="1:4" ht="17" x14ac:dyDescent="0.2">
      <c r="A326" s="21">
        <v>325</v>
      </c>
      <c r="B326" s="22" t="s">
        <v>438</v>
      </c>
      <c r="C326" s="22" t="s">
        <v>28</v>
      </c>
      <c r="D326" s="23">
        <v>2245400</v>
      </c>
    </row>
    <row r="327" spans="1:4" ht="17" x14ac:dyDescent="0.2">
      <c r="A327" s="21">
        <v>326</v>
      </c>
      <c r="B327" s="22" t="s">
        <v>439</v>
      </c>
      <c r="C327" s="22" t="s">
        <v>28</v>
      </c>
      <c r="D327" s="23">
        <v>2239200</v>
      </c>
    </row>
    <row r="328" spans="1:4" ht="17" x14ac:dyDescent="0.2">
      <c r="A328" s="18">
        <v>327</v>
      </c>
      <c r="B328" s="19" t="s">
        <v>440</v>
      </c>
      <c r="C328" s="19" t="s">
        <v>22</v>
      </c>
      <c r="D328" s="20">
        <v>2195122</v>
      </c>
    </row>
    <row r="329" spans="1:4" ht="17" x14ac:dyDescent="0.2">
      <c r="A329" s="18">
        <v>328</v>
      </c>
      <c r="B329" s="19" t="s">
        <v>441</v>
      </c>
      <c r="C329" s="19" t="s">
        <v>23</v>
      </c>
      <c r="D329" s="20">
        <v>2193480</v>
      </c>
    </row>
    <row r="330" spans="1:4" ht="17" x14ac:dyDescent="0.2">
      <c r="A330" s="18">
        <v>329</v>
      </c>
      <c r="B330" s="19" t="s">
        <v>442</v>
      </c>
      <c r="C330" s="19" t="s">
        <v>20</v>
      </c>
      <c r="D330" s="20">
        <v>2177483</v>
      </c>
    </row>
    <row r="331" spans="1:4" ht="17" x14ac:dyDescent="0.2">
      <c r="A331" s="18">
        <v>330</v>
      </c>
      <c r="B331" s="19" t="s">
        <v>443</v>
      </c>
      <c r="C331" s="19" t="s">
        <v>3</v>
      </c>
      <c r="D331" s="20">
        <v>2174318</v>
      </c>
    </row>
    <row r="332" spans="1:4" ht="17" x14ac:dyDescent="0.2">
      <c r="A332" s="18">
        <v>331</v>
      </c>
      <c r="B332" s="19" t="s">
        <v>444</v>
      </c>
      <c r="C332" s="19" t="s">
        <v>16</v>
      </c>
      <c r="D332" s="20">
        <v>2159029</v>
      </c>
    </row>
    <row r="333" spans="1:4" ht="17" x14ac:dyDescent="0.2">
      <c r="A333" s="18">
        <v>332</v>
      </c>
      <c r="B333" s="19" t="s">
        <v>445</v>
      </c>
      <c r="C333" s="19" t="s">
        <v>16</v>
      </c>
      <c r="D333" s="20">
        <v>2149560</v>
      </c>
    </row>
    <row r="334" spans="1:4" ht="17" x14ac:dyDescent="0.2">
      <c r="A334" s="18">
        <v>333</v>
      </c>
      <c r="B334" s="19" t="s">
        <v>446</v>
      </c>
      <c r="C334" s="19" t="s">
        <v>27</v>
      </c>
      <c r="D334" s="20">
        <v>2133541</v>
      </c>
    </row>
    <row r="335" spans="1:4" ht="17" x14ac:dyDescent="0.2">
      <c r="A335" s="18">
        <v>334</v>
      </c>
      <c r="B335" s="19" t="s">
        <v>447</v>
      </c>
      <c r="C335" s="19" t="s">
        <v>16</v>
      </c>
      <c r="D335" s="20">
        <v>2105520</v>
      </c>
    </row>
    <row r="336" spans="1:4" ht="17" x14ac:dyDescent="0.2">
      <c r="A336" s="18">
        <v>335</v>
      </c>
      <c r="B336" s="19" t="s">
        <v>448</v>
      </c>
      <c r="C336" s="19" t="s">
        <v>15</v>
      </c>
      <c r="D336" s="20">
        <v>2100000</v>
      </c>
    </row>
    <row r="337" spans="1:4" ht="17" x14ac:dyDescent="0.2">
      <c r="A337" s="18">
        <v>336</v>
      </c>
      <c r="B337" s="19" t="s">
        <v>449</v>
      </c>
      <c r="C337" s="19" t="s">
        <v>4</v>
      </c>
      <c r="D337" s="20">
        <v>2063520</v>
      </c>
    </row>
    <row r="338" spans="1:4" ht="17" x14ac:dyDescent="0.2">
      <c r="A338" s="18">
        <v>337</v>
      </c>
      <c r="B338" s="19" t="s">
        <v>450</v>
      </c>
      <c r="C338" s="19" t="s">
        <v>17</v>
      </c>
      <c r="D338" s="20">
        <v>2035800</v>
      </c>
    </row>
    <row r="339" spans="1:4" ht="17" x14ac:dyDescent="0.2">
      <c r="A339" s="18">
        <v>338</v>
      </c>
      <c r="B339" s="19" t="s">
        <v>451</v>
      </c>
      <c r="C339" s="19" t="s">
        <v>16</v>
      </c>
      <c r="D339" s="20">
        <v>2033160</v>
      </c>
    </row>
    <row r="340" spans="1:4" ht="17" x14ac:dyDescent="0.2">
      <c r="A340" s="18">
        <v>339</v>
      </c>
      <c r="B340" s="19" t="s">
        <v>452</v>
      </c>
      <c r="C340" s="19" t="s">
        <v>13</v>
      </c>
      <c r="D340" s="20">
        <v>2028594</v>
      </c>
    </row>
    <row r="341" spans="1:4" ht="17" x14ac:dyDescent="0.2">
      <c r="A341" s="18">
        <v>340</v>
      </c>
      <c r="B341" s="19" t="s">
        <v>453</v>
      </c>
      <c r="C341" s="19" t="s">
        <v>13</v>
      </c>
      <c r="D341" s="20">
        <v>2028594</v>
      </c>
    </row>
    <row r="342" spans="1:4" ht="17" x14ac:dyDescent="0.2">
      <c r="A342" s="18">
        <v>341</v>
      </c>
      <c r="B342" s="19" t="s">
        <v>454</v>
      </c>
      <c r="C342" s="19" t="s">
        <v>18</v>
      </c>
      <c r="D342" s="20">
        <v>2028594</v>
      </c>
    </row>
    <row r="343" spans="1:4" ht="17" x14ac:dyDescent="0.2">
      <c r="A343" s="18">
        <v>342</v>
      </c>
      <c r="B343" s="19" t="s">
        <v>455</v>
      </c>
      <c r="C343" s="19" t="s">
        <v>2</v>
      </c>
      <c r="D343" s="20">
        <v>2028594</v>
      </c>
    </row>
    <row r="344" spans="1:4" ht="17" x14ac:dyDescent="0.2">
      <c r="A344" s="18">
        <v>343</v>
      </c>
      <c r="B344" s="19" t="s">
        <v>456</v>
      </c>
      <c r="C344" s="19" t="s">
        <v>2</v>
      </c>
      <c r="D344" s="20">
        <v>2028594</v>
      </c>
    </row>
    <row r="345" spans="1:4" ht="17" x14ac:dyDescent="0.2">
      <c r="A345" s="18">
        <v>344</v>
      </c>
      <c r="B345" s="19" t="s">
        <v>457</v>
      </c>
      <c r="C345" s="19" t="s">
        <v>5</v>
      </c>
      <c r="D345" s="20">
        <v>2028594</v>
      </c>
    </row>
    <row r="346" spans="1:4" ht="17" x14ac:dyDescent="0.2">
      <c r="A346" s="18">
        <v>345</v>
      </c>
      <c r="B346" s="19" t="s">
        <v>458</v>
      </c>
      <c r="C346" s="19" t="s">
        <v>3</v>
      </c>
      <c r="D346" s="20">
        <v>2028594</v>
      </c>
    </row>
    <row r="347" spans="1:4" ht="17" x14ac:dyDescent="0.2">
      <c r="A347" s="18">
        <v>346</v>
      </c>
      <c r="B347" s="19" t="s">
        <v>460</v>
      </c>
      <c r="C347" s="19" t="s">
        <v>14</v>
      </c>
      <c r="D347" s="20">
        <v>2007058</v>
      </c>
    </row>
    <row r="348" spans="1:4" ht="17" x14ac:dyDescent="0.2">
      <c r="A348" s="21">
        <v>347</v>
      </c>
      <c r="B348" s="22" t="s">
        <v>459</v>
      </c>
      <c r="C348" s="22" t="s">
        <v>28</v>
      </c>
      <c r="D348" s="23">
        <v>2000000</v>
      </c>
    </row>
    <row r="349" spans="1:4" ht="17" x14ac:dyDescent="0.2">
      <c r="A349" s="18">
        <v>348</v>
      </c>
      <c r="B349" s="19" t="s">
        <v>461</v>
      </c>
      <c r="C349" s="19" t="s">
        <v>21</v>
      </c>
      <c r="D349" s="20">
        <v>2000000</v>
      </c>
    </row>
    <row r="350" spans="1:4" ht="17" x14ac:dyDescent="0.2">
      <c r="A350" s="18">
        <v>349</v>
      </c>
      <c r="B350" s="19" t="s">
        <v>325</v>
      </c>
      <c r="C350" s="19" t="s">
        <v>30</v>
      </c>
      <c r="D350" s="20">
        <v>2000000</v>
      </c>
    </row>
    <row r="351" spans="1:4" ht="17" x14ac:dyDescent="0.2">
      <c r="A351" s="18">
        <v>350</v>
      </c>
      <c r="B351" s="19" t="s">
        <v>462</v>
      </c>
      <c r="C351" s="19" t="s">
        <v>10</v>
      </c>
      <c r="D351" s="20">
        <v>1995120</v>
      </c>
    </row>
    <row r="352" spans="1:4" ht="17" x14ac:dyDescent="0.2">
      <c r="A352" s="18">
        <v>351</v>
      </c>
      <c r="B352" s="19" t="s">
        <v>463</v>
      </c>
      <c r="C352" s="19" t="s">
        <v>10</v>
      </c>
      <c r="D352" s="20">
        <v>1977000</v>
      </c>
    </row>
    <row r="353" spans="1:4" ht="17" x14ac:dyDescent="0.2">
      <c r="A353" s="18">
        <v>352</v>
      </c>
      <c r="B353" s="19" t="s">
        <v>464</v>
      </c>
      <c r="C353" s="19" t="s">
        <v>5</v>
      </c>
      <c r="D353" s="20">
        <v>1974600</v>
      </c>
    </row>
    <row r="354" spans="1:4" ht="17" x14ac:dyDescent="0.2">
      <c r="A354" s="18">
        <v>353</v>
      </c>
      <c r="B354" s="19" t="s">
        <v>465</v>
      </c>
      <c r="C354" s="19" t="s">
        <v>1</v>
      </c>
      <c r="D354" s="20">
        <v>1964760</v>
      </c>
    </row>
    <row r="355" spans="1:4" ht="17" x14ac:dyDescent="0.2">
      <c r="A355" s="18">
        <v>354</v>
      </c>
      <c r="B355" s="19" t="s">
        <v>466</v>
      </c>
      <c r="C355" s="19" t="s">
        <v>12</v>
      </c>
      <c r="D355" s="20">
        <v>1962360</v>
      </c>
    </row>
    <row r="356" spans="1:4" ht="17" x14ac:dyDescent="0.2">
      <c r="A356" s="18">
        <v>355</v>
      </c>
      <c r="B356" s="19" t="s">
        <v>467</v>
      </c>
      <c r="C356" s="19" t="s">
        <v>19</v>
      </c>
      <c r="D356" s="20">
        <v>1950600</v>
      </c>
    </row>
    <row r="357" spans="1:4" ht="17" x14ac:dyDescent="0.2">
      <c r="A357" s="18">
        <v>356</v>
      </c>
      <c r="B357" s="19" t="s">
        <v>468</v>
      </c>
      <c r="C357" s="19" t="s">
        <v>19</v>
      </c>
      <c r="D357" s="20">
        <v>1948080</v>
      </c>
    </row>
    <row r="358" spans="1:4" ht="17" x14ac:dyDescent="0.2">
      <c r="A358" s="18">
        <v>357</v>
      </c>
      <c r="B358" s="19" t="s">
        <v>469</v>
      </c>
      <c r="C358" s="19" t="s">
        <v>7</v>
      </c>
      <c r="D358" s="20">
        <v>1937520</v>
      </c>
    </row>
    <row r="359" spans="1:4" ht="17" x14ac:dyDescent="0.2">
      <c r="A359" s="18">
        <v>358</v>
      </c>
      <c r="B359" s="19" t="s">
        <v>470</v>
      </c>
      <c r="C359" s="19" t="s">
        <v>24</v>
      </c>
      <c r="D359" s="20">
        <v>1934160</v>
      </c>
    </row>
    <row r="360" spans="1:4" ht="17" x14ac:dyDescent="0.2">
      <c r="A360" s="18">
        <v>359</v>
      </c>
      <c r="B360" s="19" t="s">
        <v>471</v>
      </c>
      <c r="C360" s="19" t="s">
        <v>1</v>
      </c>
      <c r="D360" s="20">
        <v>1925880</v>
      </c>
    </row>
    <row r="361" spans="1:4" ht="17" x14ac:dyDescent="0.2">
      <c r="A361" s="18">
        <v>360</v>
      </c>
      <c r="B361" s="19" t="s">
        <v>472</v>
      </c>
      <c r="C361" s="19" t="s">
        <v>16</v>
      </c>
      <c r="D361" s="20">
        <v>1913345</v>
      </c>
    </row>
    <row r="362" spans="1:4" ht="17" x14ac:dyDescent="0.2">
      <c r="A362" s="18">
        <v>361</v>
      </c>
      <c r="B362" s="19" t="s">
        <v>473</v>
      </c>
      <c r="C362" s="19" t="s">
        <v>6</v>
      </c>
      <c r="D362" s="20">
        <v>1911600</v>
      </c>
    </row>
    <row r="363" spans="1:4" ht="17" x14ac:dyDescent="0.2">
      <c r="A363" s="18">
        <v>362</v>
      </c>
      <c r="B363" s="19" t="s">
        <v>474</v>
      </c>
      <c r="C363" s="19" t="s">
        <v>1</v>
      </c>
      <c r="D363" s="20">
        <v>1897800</v>
      </c>
    </row>
    <row r="364" spans="1:4" ht="17" x14ac:dyDescent="0.2">
      <c r="A364" s="18">
        <v>363</v>
      </c>
      <c r="B364" s="19" t="s">
        <v>475</v>
      </c>
      <c r="C364" s="19" t="s">
        <v>13</v>
      </c>
      <c r="D364" s="20">
        <v>1882867</v>
      </c>
    </row>
    <row r="365" spans="1:4" ht="17" x14ac:dyDescent="0.2">
      <c r="A365" s="18">
        <v>364</v>
      </c>
      <c r="B365" s="19" t="s">
        <v>476</v>
      </c>
      <c r="C365" s="19" t="s">
        <v>21</v>
      </c>
      <c r="D365" s="20">
        <v>1882867</v>
      </c>
    </row>
    <row r="366" spans="1:4" ht="17" x14ac:dyDescent="0.2">
      <c r="A366" s="18">
        <v>365</v>
      </c>
      <c r="B366" s="19" t="s">
        <v>477</v>
      </c>
      <c r="C366" s="19" t="s">
        <v>1</v>
      </c>
      <c r="D366" s="20">
        <v>1882867</v>
      </c>
    </row>
    <row r="367" spans="1:4" ht="17" x14ac:dyDescent="0.2">
      <c r="A367" s="18">
        <v>366</v>
      </c>
      <c r="B367" s="19" t="s">
        <v>478</v>
      </c>
      <c r="C367" s="19" t="s">
        <v>8</v>
      </c>
      <c r="D367" s="20">
        <v>1882867</v>
      </c>
    </row>
    <row r="368" spans="1:4" ht="17" x14ac:dyDescent="0.2">
      <c r="A368" s="18">
        <v>367</v>
      </c>
      <c r="B368" s="19" t="s">
        <v>479</v>
      </c>
      <c r="C368" s="19" t="s">
        <v>14</v>
      </c>
      <c r="D368" s="20">
        <v>1865547</v>
      </c>
    </row>
    <row r="369" spans="1:4" ht="17" x14ac:dyDescent="0.2">
      <c r="A369" s="18">
        <v>368</v>
      </c>
      <c r="B369" s="19" t="s">
        <v>480</v>
      </c>
      <c r="C369" s="19" t="s">
        <v>30</v>
      </c>
      <c r="D369" s="20">
        <v>1845301</v>
      </c>
    </row>
    <row r="370" spans="1:4" ht="17" x14ac:dyDescent="0.2">
      <c r="A370" s="18">
        <v>369</v>
      </c>
      <c r="B370" s="19" t="s">
        <v>481</v>
      </c>
      <c r="C370" s="19" t="s">
        <v>12</v>
      </c>
      <c r="D370" s="20">
        <v>1783557</v>
      </c>
    </row>
    <row r="371" spans="1:4" ht="17" x14ac:dyDescent="0.2">
      <c r="A371" s="18">
        <v>370</v>
      </c>
      <c r="B371" s="19" t="s">
        <v>483</v>
      </c>
      <c r="C371" s="19" t="s">
        <v>16</v>
      </c>
      <c r="D371" s="20">
        <v>1737145</v>
      </c>
    </row>
    <row r="372" spans="1:4" ht="17" x14ac:dyDescent="0.2">
      <c r="A372" s="18">
        <v>371</v>
      </c>
      <c r="B372" s="19" t="s">
        <v>482</v>
      </c>
      <c r="C372" s="19" t="s">
        <v>12</v>
      </c>
      <c r="D372" s="20">
        <v>1737145</v>
      </c>
    </row>
    <row r="373" spans="1:4" ht="17" x14ac:dyDescent="0.2">
      <c r="A373" s="18">
        <v>372</v>
      </c>
      <c r="B373" s="19" t="s">
        <v>485</v>
      </c>
      <c r="C373" s="19" t="s">
        <v>13</v>
      </c>
      <c r="D373" s="20">
        <v>1737145</v>
      </c>
    </row>
    <row r="374" spans="1:4" ht="17" x14ac:dyDescent="0.2">
      <c r="A374" s="21">
        <v>373</v>
      </c>
      <c r="B374" s="22" t="s">
        <v>484</v>
      </c>
      <c r="C374" s="22" t="s">
        <v>28</v>
      </c>
      <c r="D374" s="23">
        <v>1737145</v>
      </c>
    </row>
    <row r="375" spans="1:4" ht="17" x14ac:dyDescent="0.2">
      <c r="A375" s="18">
        <v>374</v>
      </c>
      <c r="B375" s="19" t="s">
        <v>486</v>
      </c>
      <c r="C375" s="19" t="s">
        <v>14</v>
      </c>
      <c r="D375" s="20">
        <v>1723050</v>
      </c>
    </row>
    <row r="376" spans="1:4" ht="17" x14ac:dyDescent="0.2">
      <c r="A376" s="18">
        <v>375</v>
      </c>
      <c r="B376" s="19" t="s">
        <v>487</v>
      </c>
      <c r="C376" s="19" t="s">
        <v>24</v>
      </c>
      <c r="D376" s="20">
        <v>1702486</v>
      </c>
    </row>
    <row r="377" spans="1:4" ht="17" x14ac:dyDescent="0.2">
      <c r="A377" s="18">
        <v>376</v>
      </c>
      <c r="B377" s="19" t="s">
        <v>488</v>
      </c>
      <c r="C377" s="19" t="s">
        <v>6</v>
      </c>
      <c r="D377" s="20">
        <v>1699236</v>
      </c>
    </row>
    <row r="378" spans="1:4" ht="17" x14ac:dyDescent="0.2">
      <c r="A378" s="18">
        <v>377</v>
      </c>
      <c r="B378" s="19" t="s">
        <v>489</v>
      </c>
      <c r="C378" s="19" t="s">
        <v>13</v>
      </c>
      <c r="D378" s="20">
        <v>1698450</v>
      </c>
    </row>
    <row r="379" spans="1:4" ht="17" x14ac:dyDescent="0.2">
      <c r="A379" s="18">
        <v>378</v>
      </c>
      <c r="B379" s="19" t="s">
        <v>490</v>
      </c>
      <c r="C379" s="19" t="s">
        <v>23</v>
      </c>
      <c r="D379" s="20">
        <v>1678854</v>
      </c>
    </row>
    <row r="380" spans="1:4" ht="17" x14ac:dyDescent="0.2">
      <c r="A380" s="18">
        <v>379</v>
      </c>
      <c r="B380" s="19" t="s">
        <v>491</v>
      </c>
      <c r="C380" s="19" t="s">
        <v>14</v>
      </c>
      <c r="D380" s="20">
        <v>1678854</v>
      </c>
    </row>
    <row r="381" spans="1:4" ht="17" x14ac:dyDescent="0.2">
      <c r="A381" s="18">
        <v>380</v>
      </c>
      <c r="B381" s="19" t="s">
        <v>492</v>
      </c>
      <c r="C381" s="19" t="s">
        <v>6</v>
      </c>
      <c r="D381" s="20">
        <v>1678854</v>
      </c>
    </row>
    <row r="382" spans="1:4" ht="17" x14ac:dyDescent="0.2">
      <c r="A382" s="18">
        <v>381</v>
      </c>
      <c r="B382" s="19" t="s">
        <v>493</v>
      </c>
      <c r="C382" s="19" t="s">
        <v>26</v>
      </c>
      <c r="D382" s="20">
        <v>1678854</v>
      </c>
    </row>
    <row r="383" spans="1:4" ht="17" x14ac:dyDescent="0.2">
      <c r="A383" s="18">
        <v>382</v>
      </c>
      <c r="B383" s="19" t="s">
        <v>494</v>
      </c>
      <c r="C383" s="19" t="s">
        <v>25</v>
      </c>
      <c r="D383" s="20">
        <v>1676735</v>
      </c>
    </row>
    <row r="384" spans="1:4" ht="17" x14ac:dyDescent="0.2">
      <c r="A384" s="18">
        <v>383</v>
      </c>
      <c r="B384" s="19" t="s">
        <v>495</v>
      </c>
      <c r="C384" s="19" t="s">
        <v>4</v>
      </c>
      <c r="D384" s="20">
        <v>1645357</v>
      </c>
    </row>
    <row r="385" spans="1:4" ht="17" x14ac:dyDescent="0.2">
      <c r="A385" s="18">
        <v>384</v>
      </c>
      <c r="B385" s="19" t="s">
        <v>496</v>
      </c>
      <c r="C385" s="19" t="s">
        <v>11</v>
      </c>
      <c r="D385" s="20">
        <v>1645357</v>
      </c>
    </row>
    <row r="386" spans="1:4" ht="17" x14ac:dyDescent="0.2">
      <c r="A386" s="18">
        <v>385</v>
      </c>
      <c r="B386" s="19" t="s">
        <v>497</v>
      </c>
      <c r="C386" s="19" t="s">
        <v>8</v>
      </c>
      <c r="D386" s="20">
        <v>1645357</v>
      </c>
    </row>
    <row r="387" spans="1:4" ht="17" x14ac:dyDescent="0.2">
      <c r="A387" s="18">
        <v>386</v>
      </c>
      <c r="B387" s="19" t="s">
        <v>499</v>
      </c>
      <c r="C387" s="19" t="s">
        <v>13</v>
      </c>
      <c r="D387" s="20">
        <v>1620564</v>
      </c>
    </row>
    <row r="388" spans="1:4" ht="17" x14ac:dyDescent="0.2">
      <c r="A388" s="18">
        <v>387</v>
      </c>
      <c r="B388" s="19" t="s">
        <v>498</v>
      </c>
      <c r="C388" s="19" t="s">
        <v>21</v>
      </c>
      <c r="D388" s="20">
        <v>1620564</v>
      </c>
    </row>
    <row r="389" spans="1:4" ht="17" x14ac:dyDescent="0.2">
      <c r="A389" s="18">
        <v>388</v>
      </c>
      <c r="B389" s="19" t="s">
        <v>500</v>
      </c>
      <c r="C389" s="19" t="s">
        <v>20</v>
      </c>
      <c r="D389" s="20">
        <v>1620564</v>
      </c>
    </row>
    <row r="390" spans="1:4" ht="17" x14ac:dyDescent="0.2">
      <c r="A390" s="18">
        <v>389</v>
      </c>
      <c r="B390" s="19" t="s">
        <v>501</v>
      </c>
      <c r="C390" s="19" t="s">
        <v>12</v>
      </c>
      <c r="D390" s="20">
        <v>1618520</v>
      </c>
    </row>
    <row r="391" spans="1:4" ht="17" x14ac:dyDescent="0.2">
      <c r="A391" s="18">
        <v>390</v>
      </c>
      <c r="B391" s="19" t="s">
        <v>502</v>
      </c>
      <c r="C391" s="19" t="s">
        <v>18</v>
      </c>
      <c r="D391" s="20">
        <v>1618520</v>
      </c>
    </row>
    <row r="392" spans="1:4" ht="17" x14ac:dyDescent="0.2">
      <c r="A392" s="18">
        <v>391</v>
      </c>
      <c r="B392" s="19" t="s">
        <v>503</v>
      </c>
      <c r="C392" s="19" t="s">
        <v>2</v>
      </c>
      <c r="D392" s="20">
        <v>1618520</v>
      </c>
    </row>
    <row r="393" spans="1:4" ht="17" x14ac:dyDescent="0.2">
      <c r="A393" s="18">
        <v>392</v>
      </c>
      <c r="B393" s="19" t="s">
        <v>504</v>
      </c>
      <c r="C393" s="19" t="s">
        <v>29</v>
      </c>
      <c r="D393" s="20">
        <v>1618520</v>
      </c>
    </row>
    <row r="394" spans="1:4" ht="17" x14ac:dyDescent="0.2">
      <c r="A394" s="18">
        <v>393</v>
      </c>
      <c r="B394" s="19" t="s">
        <v>505</v>
      </c>
      <c r="C394" s="19" t="s">
        <v>24</v>
      </c>
      <c r="D394" s="20">
        <v>1618520</v>
      </c>
    </row>
    <row r="395" spans="1:4" ht="17" x14ac:dyDescent="0.2">
      <c r="A395" s="18">
        <v>394</v>
      </c>
      <c r="B395" s="19" t="s">
        <v>506</v>
      </c>
      <c r="C395" s="19" t="s">
        <v>14</v>
      </c>
      <c r="D395" s="20">
        <v>1618520</v>
      </c>
    </row>
    <row r="396" spans="1:4" ht="17" x14ac:dyDescent="0.2">
      <c r="A396" s="18">
        <v>395</v>
      </c>
      <c r="B396" s="19" t="s">
        <v>507</v>
      </c>
      <c r="C396" s="19" t="s">
        <v>30</v>
      </c>
      <c r="D396" s="20">
        <v>1618520</v>
      </c>
    </row>
    <row r="397" spans="1:4" ht="17" x14ac:dyDescent="0.2">
      <c r="A397" s="18">
        <v>396</v>
      </c>
      <c r="B397" s="19" t="s">
        <v>508</v>
      </c>
      <c r="C397" s="19" t="s">
        <v>25</v>
      </c>
      <c r="D397" s="20">
        <v>1618520</v>
      </c>
    </row>
    <row r="398" spans="1:4" ht="17" x14ac:dyDescent="0.2">
      <c r="A398" s="18">
        <v>397</v>
      </c>
      <c r="B398" s="19" t="s">
        <v>509</v>
      </c>
      <c r="C398" s="19" t="s">
        <v>7</v>
      </c>
      <c r="D398" s="20">
        <v>1618520</v>
      </c>
    </row>
    <row r="399" spans="1:4" ht="17" x14ac:dyDescent="0.2">
      <c r="A399" s="18">
        <v>398</v>
      </c>
      <c r="B399" s="19" t="s">
        <v>510</v>
      </c>
      <c r="C399" s="19" t="s">
        <v>9</v>
      </c>
      <c r="D399" s="20">
        <v>1588231</v>
      </c>
    </row>
    <row r="400" spans="1:4" ht="17" x14ac:dyDescent="0.2">
      <c r="A400" s="18">
        <v>399</v>
      </c>
      <c r="B400" s="19" t="s">
        <v>511</v>
      </c>
      <c r="C400" s="19" t="s">
        <v>9</v>
      </c>
      <c r="D400" s="20">
        <v>1588231</v>
      </c>
    </row>
    <row r="401" spans="1:4" ht="17" x14ac:dyDescent="0.2">
      <c r="A401" s="18">
        <v>400</v>
      </c>
      <c r="B401" s="19" t="s">
        <v>512</v>
      </c>
      <c r="C401" s="19" t="s">
        <v>15</v>
      </c>
      <c r="D401" s="20">
        <v>1588231</v>
      </c>
    </row>
    <row r="402" spans="1:4" ht="17" x14ac:dyDescent="0.2">
      <c r="A402" s="18">
        <v>401</v>
      </c>
      <c r="B402" s="19" t="s">
        <v>513</v>
      </c>
      <c r="C402" s="19" t="s">
        <v>29</v>
      </c>
      <c r="D402" s="20">
        <v>1559712</v>
      </c>
    </row>
    <row r="403" spans="1:4" ht="17" x14ac:dyDescent="0.2">
      <c r="A403" s="18">
        <v>402</v>
      </c>
      <c r="B403" s="19" t="s">
        <v>514</v>
      </c>
      <c r="C403" s="19" t="s">
        <v>15</v>
      </c>
      <c r="D403" s="20">
        <v>1517981</v>
      </c>
    </row>
    <row r="404" spans="1:4" ht="17" x14ac:dyDescent="0.2">
      <c r="A404" s="18">
        <v>403</v>
      </c>
      <c r="B404" s="19" t="s">
        <v>515</v>
      </c>
      <c r="C404" s="19" t="s">
        <v>2</v>
      </c>
      <c r="D404" s="20">
        <v>1500000</v>
      </c>
    </row>
    <row r="405" spans="1:4" ht="17" x14ac:dyDescent="0.2">
      <c r="A405" s="18">
        <v>404</v>
      </c>
      <c r="B405" s="19" t="s">
        <v>516</v>
      </c>
      <c r="C405" s="19" t="s">
        <v>12</v>
      </c>
      <c r="D405" s="20">
        <v>1500000</v>
      </c>
    </row>
    <row r="406" spans="1:4" ht="17" x14ac:dyDescent="0.2">
      <c r="A406" s="18">
        <v>405</v>
      </c>
      <c r="B406" s="19" t="s">
        <v>517</v>
      </c>
      <c r="C406" s="19" t="s">
        <v>17</v>
      </c>
      <c r="D406" s="20">
        <v>1456667</v>
      </c>
    </row>
    <row r="407" spans="1:4" ht="17" x14ac:dyDescent="0.2">
      <c r="A407" s="18">
        <v>406</v>
      </c>
      <c r="B407" s="19" t="s">
        <v>518</v>
      </c>
      <c r="C407" s="19" t="s">
        <v>13</v>
      </c>
      <c r="D407" s="20">
        <v>1445697</v>
      </c>
    </row>
    <row r="408" spans="1:4" ht="17" x14ac:dyDescent="0.2">
      <c r="A408" s="18">
        <v>407</v>
      </c>
      <c r="B408" s="19" t="s">
        <v>519</v>
      </c>
      <c r="C408" s="19" t="s">
        <v>14</v>
      </c>
      <c r="D408" s="20">
        <v>1445697</v>
      </c>
    </row>
    <row r="409" spans="1:4" ht="17" x14ac:dyDescent="0.2">
      <c r="A409" s="18">
        <v>408</v>
      </c>
      <c r="B409" s="19" t="s">
        <v>520</v>
      </c>
      <c r="C409" s="19" t="s">
        <v>18</v>
      </c>
      <c r="D409" s="20">
        <v>1445697</v>
      </c>
    </row>
    <row r="410" spans="1:4" ht="17" x14ac:dyDescent="0.2">
      <c r="A410" s="18">
        <v>409</v>
      </c>
      <c r="B410" s="19" t="s">
        <v>521</v>
      </c>
      <c r="C410" s="19" t="s">
        <v>10</v>
      </c>
      <c r="D410" s="20">
        <v>1445697</v>
      </c>
    </row>
    <row r="411" spans="1:4" ht="17" x14ac:dyDescent="0.2">
      <c r="A411" s="18">
        <v>410</v>
      </c>
      <c r="B411" s="19" t="s">
        <v>522</v>
      </c>
      <c r="C411" s="19" t="s">
        <v>6</v>
      </c>
      <c r="D411" s="20">
        <v>1445697</v>
      </c>
    </row>
    <row r="412" spans="1:4" ht="17" x14ac:dyDescent="0.2">
      <c r="A412" s="18">
        <v>411</v>
      </c>
      <c r="B412" s="19" t="s">
        <v>523</v>
      </c>
      <c r="C412" s="19" t="s">
        <v>7</v>
      </c>
      <c r="D412" s="20">
        <v>1445697</v>
      </c>
    </row>
    <row r="413" spans="1:4" ht="17" x14ac:dyDescent="0.2">
      <c r="A413" s="18">
        <v>412</v>
      </c>
      <c r="B413" s="19" t="s">
        <v>525</v>
      </c>
      <c r="C413" s="19" t="s">
        <v>20</v>
      </c>
      <c r="D413" s="20">
        <v>1443842</v>
      </c>
    </row>
    <row r="414" spans="1:4" ht="17" x14ac:dyDescent="0.2">
      <c r="A414" s="18">
        <v>413</v>
      </c>
      <c r="B414" s="19" t="s">
        <v>524</v>
      </c>
      <c r="C414" s="19" t="s">
        <v>16</v>
      </c>
      <c r="D414" s="20">
        <v>1416852</v>
      </c>
    </row>
    <row r="415" spans="1:4" ht="17" x14ac:dyDescent="0.2">
      <c r="A415" s="18">
        <v>414</v>
      </c>
      <c r="B415" s="19" t="s">
        <v>527</v>
      </c>
      <c r="C415" s="19" t="s">
        <v>4</v>
      </c>
      <c r="D415" s="20">
        <v>1416852</v>
      </c>
    </row>
    <row r="416" spans="1:4" ht="17" x14ac:dyDescent="0.2">
      <c r="A416" s="18">
        <v>415</v>
      </c>
      <c r="B416" s="19" t="s">
        <v>526</v>
      </c>
      <c r="C416" s="19" t="s">
        <v>19</v>
      </c>
      <c r="D416" s="20">
        <v>1416852</v>
      </c>
    </row>
    <row r="417" spans="1:4" ht="17" x14ac:dyDescent="0.2">
      <c r="A417" s="18">
        <v>416</v>
      </c>
      <c r="B417" s="19" t="s">
        <v>528</v>
      </c>
      <c r="C417" s="19" t="s">
        <v>23</v>
      </c>
      <c r="D417" s="20">
        <v>1416852</v>
      </c>
    </row>
    <row r="418" spans="1:4" ht="17" x14ac:dyDescent="0.2">
      <c r="A418" s="18">
        <v>417</v>
      </c>
      <c r="B418" s="19" t="s">
        <v>529</v>
      </c>
      <c r="C418" s="19" t="s">
        <v>23</v>
      </c>
      <c r="D418" s="20">
        <v>1416852</v>
      </c>
    </row>
    <row r="419" spans="1:4" ht="17" x14ac:dyDescent="0.2">
      <c r="A419" s="18">
        <v>418</v>
      </c>
      <c r="B419" s="19" t="s">
        <v>530</v>
      </c>
      <c r="C419" s="19" t="s">
        <v>18</v>
      </c>
      <c r="D419" s="20">
        <v>1416852</v>
      </c>
    </row>
    <row r="420" spans="1:4" ht="17" x14ac:dyDescent="0.2">
      <c r="A420" s="18">
        <v>419</v>
      </c>
      <c r="B420" s="19" t="s">
        <v>531</v>
      </c>
      <c r="C420" s="19" t="s">
        <v>2</v>
      </c>
      <c r="D420" s="20">
        <v>1416852</v>
      </c>
    </row>
    <row r="421" spans="1:4" ht="17" x14ac:dyDescent="0.2">
      <c r="A421" s="18">
        <v>420</v>
      </c>
      <c r="B421" s="19" t="s">
        <v>532</v>
      </c>
      <c r="C421" s="19" t="s">
        <v>2</v>
      </c>
      <c r="D421" s="20">
        <v>1416852</v>
      </c>
    </row>
    <row r="422" spans="1:4" ht="17" x14ac:dyDescent="0.2">
      <c r="A422" s="18">
        <v>421</v>
      </c>
      <c r="B422" s="19" t="s">
        <v>533</v>
      </c>
      <c r="C422" s="19" t="s">
        <v>24</v>
      </c>
      <c r="D422" s="20">
        <v>1416852</v>
      </c>
    </row>
    <row r="423" spans="1:4" ht="17" x14ac:dyDescent="0.2">
      <c r="A423" s="18">
        <v>422</v>
      </c>
      <c r="B423" s="19" t="s">
        <v>535</v>
      </c>
      <c r="C423" s="19" t="s">
        <v>21</v>
      </c>
      <c r="D423" s="20">
        <v>1416852</v>
      </c>
    </row>
    <row r="424" spans="1:4" ht="17" x14ac:dyDescent="0.2">
      <c r="A424" s="18">
        <v>423</v>
      </c>
      <c r="B424" s="19" t="s">
        <v>534</v>
      </c>
      <c r="C424" s="19" t="s">
        <v>11</v>
      </c>
      <c r="D424" s="20">
        <v>1416852</v>
      </c>
    </row>
    <row r="425" spans="1:4" ht="17" x14ac:dyDescent="0.2">
      <c r="A425" s="18">
        <v>424</v>
      </c>
      <c r="B425" s="19" t="s">
        <v>537</v>
      </c>
      <c r="C425" s="19" t="s">
        <v>11</v>
      </c>
      <c r="D425" s="20">
        <v>1416852</v>
      </c>
    </row>
    <row r="426" spans="1:4" ht="17" x14ac:dyDescent="0.2">
      <c r="A426" s="18">
        <v>425</v>
      </c>
      <c r="B426" s="19" t="s">
        <v>536</v>
      </c>
      <c r="C426" s="19" t="s">
        <v>30</v>
      </c>
      <c r="D426" s="20">
        <v>1416852</v>
      </c>
    </row>
    <row r="427" spans="1:4" ht="17" x14ac:dyDescent="0.2">
      <c r="A427" s="21">
        <v>426</v>
      </c>
      <c r="B427" s="22" t="s">
        <v>539</v>
      </c>
      <c r="C427" s="22" t="s">
        <v>28</v>
      </c>
      <c r="D427" s="23">
        <v>1416852</v>
      </c>
    </row>
    <row r="428" spans="1:4" ht="17" x14ac:dyDescent="0.2">
      <c r="A428" s="18">
        <v>427</v>
      </c>
      <c r="B428" s="19" t="s">
        <v>538</v>
      </c>
      <c r="C428" s="19" t="s">
        <v>3</v>
      </c>
      <c r="D428" s="20">
        <v>1416852</v>
      </c>
    </row>
    <row r="429" spans="1:4" ht="17" x14ac:dyDescent="0.2">
      <c r="A429" s="18">
        <v>428</v>
      </c>
      <c r="B429" s="19" t="s">
        <v>540</v>
      </c>
      <c r="C429" s="19" t="s">
        <v>8</v>
      </c>
      <c r="D429" s="20">
        <v>1416852</v>
      </c>
    </row>
    <row r="430" spans="1:4" ht="17" x14ac:dyDescent="0.2">
      <c r="A430" s="18">
        <v>429</v>
      </c>
      <c r="B430" s="19" t="s">
        <v>541</v>
      </c>
      <c r="C430" s="19" t="s">
        <v>8</v>
      </c>
      <c r="D430" s="20">
        <v>1416852</v>
      </c>
    </row>
    <row r="431" spans="1:4" ht="17" x14ac:dyDescent="0.2">
      <c r="A431" s="18">
        <v>430</v>
      </c>
      <c r="B431" s="19" t="s">
        <v>317</v>
      </c>
      <c r="C431" s="19" t="s">
        <v>15</v>
      </c>
      <c r="D431" s="20">
        <v>1416852</v>
      </c>
    </row>
    <row r="432" spans="1:4" ht="17" x14ac:dyDescent="0.2">
      <c r="A432" s="18">
        <v>431</v>
      </c>
      <c r="B432" s="19" t="s">
        <v>316</v>
      </c>
      <c r="C432" s="19" t="s">
        <v>25</v>
      </c>
      <c r="D432" s="20">
        <v>1416852</v>
      </c>
    </row>
    <row r="433" spans="1:4" ht="17" x14ac:dyDescent="0.2">
      <c r="A433" s="18">
        <v>432</v>
      </c>
      <c r="B433" s="19" t="s">
        <v>314</v>
      </c>
      <c r="C433" s="19" t="s">
        <v>20</v>
      </c>
      <c r="D433" s="20">
        <v>1416582</v>
      </c>
    </row>
    <row r="434" spans="1:4" ht="17" x14ac:dyDescent="0.2">
      <c r="A434" s="18">
        <v>433</v>
      </c>
      <c r="B434" s="19" t="s">
        <v>315</v>
      </c>
      <c r="C434" s="19" t="s">
        <v>26</v>
      </c>
      <c r="D434" s="20">
        <v>1400000</v>
      </c>
    </row>
    <row r="435" spans="1:4" ht="17" x14ac:dyDescent="0.2">
      <c r="A435" s="18">
        <v>434</v>
      </c>
      <c r="B435" s="19" t="s">
        <v>313</v>
      </c>
      <c r="C435" s="19" t="s">
        <v>21</v>
      </c>
      <c r="D435" s="20">
        <v>1400000</v>
      </c>
    </row>
    <row r="436" spans="1:4" ht="17" x14ac:dyDescent="0.2">
      <c r="A436" s="18">
        <v>435</v>
      </c>
      <c r="B436" s="19" t="s">
        <v>312</v>
      </c>
      <c r="C436" s="19" t="s">
        <v>17</v>
      </c>
      <c r="D436" s="20">
        <v>1290960</v>
      </c>
    </row>
    <row r="437" spans="1:4" ht="17" x14ac:dyDescent="0.2">
      <c r="A437" s="18">
        <v>436</v>
      </c>
      <c r="B437" s="19" t="s">
        <v>311</v>
      </c>
      <c r="C437" s="19" t="s">
        <v>7</v>
      </c>
      <c r="D437" s="20">
        <v>1200000</v>
      </c>
    </row>
    <row r="438" spans="1:4" ht="17" x14ac:dyDescent="0.2">
      <c r="A438" s="18">
        <v>437</v>
      </c>
      <c r="B438" s="19" t="s">
        <v>310</v>
      </c>
      <c r="C438" s="19" t="s">
        <v>25</v>
      </c>
      <c r="D438" s="20">
        <v>1173310</v>
      </c>
    </row>
    <row r="439" spans="1:4" ht="17" x14ac:dyDescent="0.2">
      <c r="A439" s="18">
        <v>438</v>
      </c>
      <c r="B439" s="19" t="s">
        <v>309</v>
      </c>
      <c r="C439" s="19" t="s">
        <v>4</v>
      </c>
      <c r="D439" s="20">
        <v>1090781</v>
      </c>
    </row>
    <row r="440" spans="1:4" ht="17" x14ac:dyDescent="0.2">
      <c r="A440" s="18">
        <v>439</v>
      </c>
      <c r="B440" s="19" t="s">
        <v>181</v>
      </c>
      <c r="C440" s="19" t="s">
        <v>14</v>
      </c>
      <c r="D440" s="20">
        <v>1000000</v>
      </c>
    </row>
    <row r="441" spans="1:4" ht="17" x14ac:dyDescent="0.2">
      <c r="A441" s="18">
        <v>440</v>
      </c>
      <c r="B441" s="19" t="s">
        <v>307</v>
      </c>
      <c r="C441" s="19" t="s">
        <v>10</v>
      </c>
      <c r="D441" s="20">
        <v>1000000</v>
      </c>
    </row>
    <row r="442" spans="1:4" ht="17" x14ac:dyDescent="0.2">
      <c r="A442" s="18">
        <v>441</v>
      </c>
      <c r="B442" s="19" t="s">
        <v>308</v>
      </c>
      <c r="C442" s="19" t="s">
        <v>4</v>
      </c>
      <c r="D442" s="20">
        <v>1000000</v>
      </c>
    </row>
    <row r="443" spans="1:4" ht="17" x14ac:dyDescent="0.2">
      <c r="A443" s="18">
        <v>442</v>
      </c>
      <c r="B443" s="19" t="s">
        <v>306</v>
      </c>
      <c r="C443" s="19" t="s">
        <v>9</v>
      </c>
      <c r="D443" s="20">
        <v>1000000</v>
      </c>
    </row>
    <row r="444" spans="1:4" ht="17" x14ac:dyDescent="0.2">
      <c r="A444" s="18">
        <v>443</v>
      </c>
      <c r="B444" s="19" t="s">
        <v>305</v>
      </c>
      <c r="C444" s="19" t="s">
        <v>2</v>
      </c>
      <c r="D444" s="20">
        <v>999200</v>
      </c>
    </row>
    <row r="445" spans="1:4" ht="17" x14ac:dyDescent="0.2">
      <c r="A445" s="18">
        <v>444</v>
      </c>
      <c r="B445" s="19" t="s">
        <v>304</v>
      </c>
      <c r="C445" s="19" t="s">
        <v>4</v>
      </c>
      <c r="D445" s="20">
        <v>898310</v>
      </c>
    </row>
    <row r="446" spans="1:4" ht="17" x14ac:dyDescent="0.2">
      <c r="A446" s="18">
        <v>445</v>
      </c>
      <c r="B446" s="19" t="s">
        <v>303</v>
      </c>
      <c r="C446" s="19" t="s">
        <v>11</v>
      </c>
      <c r="D446" s="20">
        <v>898310</v>
      </c>
    </row>
    <row r="447" spans="1:4" ht="17" x14ac:dyDescent="0.2">
      <c r="A447" s="18">
        <v>446</v>
      </c>
      <c r="B447" s="19" t="s">
        <v>302</v>
      </c>
      <c r="C447" s="19" t="s">
        <v>1</v>
      </c>
      <c r="D447" s="20">
        <v>898310</v>
      </c>
    </row>
    <row r="448" spans="1:4" ht="17" x14ac:dyDescent="0.2">
      <c r="A448" s="18">
        <v>447</v>
      </c>
      <c r="B448" s="19" t="s">
        <v>301</v>
      </c>
      <c r="C448" s="19" t="s">
        <v>6</v>
      </c>
      <c r="D448" s="20">
        <v>898310</v>
      </c>
    </row>
    <row r="449" spans="1:4" ht="17" x14ac:dyDescent="0.2">
      <c r="A449" s="18">
        <v>448</v>
      </c>
      <c r="B449" s="19" t="s">
        <v>300</v>
      </c>
      <c r="C449" s="19" t="s">
        <v>27</v>
      </c>
      <c r="D449" s="20">
        <v>898310</v>
      </c>
    </row>
    <row r="450" spans="1:4" ht="17" x14ac:dyDescent="0.2">
      <c r="A450" s="18">
        <v>449</v>
      </c>
      <c r="B450" s="19" t="s">
        <v>299</v>
      </c>
      <c r="C450" s="19" t="s">
        <v>23</v>
      </c>
      <c r="D450" s="20">
        <v>898310</v>
      </c>
    </row>
    <row r="451" spans="1:4" ht="17" x14ac:dyDescent="0.2">
      <c r="A451" s="18">
        <v>450</v>
      </c>
      <c r="B451" s="19" t="s">
        <v>297</v>
      </c>
      <c r="C451" s="19" t="s">
        <v>29</v>
      </c>
      <c r="D451" s="20">
        <v>898310</v>
      </c>
    </row>
    <row r="452" spans="1:4" ht="17" x14ac:dyDescent="0.2">
      <c r="A452" s="18">
        <v>451</v>
      </c>
      <c r="B452" s="19" t="s">
        <v>298</v>
      </c>
      <c r="C452" s="19" t="s">
        <v>5</v>
      </c>
      <c r="D452" s="20">
        <v>898310</v>
      </c>
    </row>
    <row r="453" spans="1:4" ht="17" x14ac:dyDescent="0.2">
      <c r="A453" s="18">
        <v>452</v>
      </c>
      <c r="B453" s="19" t="s">
        <v>296</v>
      </c>
      <c r="C453" s="19" t="s">
        <v>22</v>
      </c>
      <c r="D453" s="20">
        <v>898310</v>
      </c>
    </row>
    <row r="454" spans="1:4" ht="17" x14ac:dyDescent="0.2">
      <c r="A454" s="18">
        <v>453</v>
      </c>
      <c r="B454" s="19" t="s">
        <v>295</v>
      </c>
      <c r="C454" s="19" t="s">
        <v>1</v>
      </c>
      <c r="D454" s="20">
        <v>898310</v>
      </c>
    </row>
    <row r="455" spans="1:4" ht="17" x14ac:dyDescent="0.2">
      <c r="A455" s="18">
        <v>454</v>
      </c>
      <c r="B455" s="19" t="s">
        <v>294</v>
      </c>
      <c r="C455" s="19" t="s">
        <v>9</v>
      </c>
      <c r="D455" s="20">
        <v>898310</v>
      </c>
    </row>
    <row r="456" spans="1:4" ht="17" x14ac:dyDescent="0.2">
      <c r="A456" s="18">
        <v>455</v>
      </c>
      <c r="B456" s="19" t="s">
        <v>293</v>
      </c>
      <c r="C456" s="19" t="s">
        <v>12</v>
      </c>
      <c r="D456" s="20">
        <v>898310</v>
      </c>
    </row>
    <row r="457" spans="1:4" ht="17" x14ac:dyDescent="0.2">
      <c r="A457" s="18">
        <v>456</v>
      </c>
      <c r="B457" s="19" t="s">
        <v>292</v>
      </c>
      <c r="C457" s="19" t="s">
        <v>9</v>
      </c>
      <c r="D457" s="20">
        <v>898310</v>
      </c>
    </row>
    <row r="458" spans="1:4" ht="17" x14ac:dyDescent="0.2">
      <c r="A458" s="18">
        <v>457</v>
      </c>
      <c r="B458" s="19" t="s">
        <v>291</v>
      </c>
      <c r="C458" s="19" t="s">
        <v>9</v>
      </c>
      <c r="D458" s="20">
        <v>898310</v>
      </c>
    </row>
    <row r="459" spans="1:4" ht="17" x14ac:dyDescent="0.2">
      <c r="A459" s="18">
        <v>458</v>
      </c>
      <c r="B459" s="19" t="s">
        <v>289</v>
      </c>
      <c r="C459" s="19" t="s">
        <v>16</v>
      </c>
      <c r="D459" s="20">
        <v>898310</v>
      </c>
    </row>
    <row r="460" spans="1:4" ht="17" x14ac:dyDescent="0.2">
      <c r="A460" s="18">
        <v>459</v>
      </c>
      <c r="B460" s="19" t="s">
        <v>290</v>
      </c>
      <c r="C460" s="19" t="s">
        <v>21</v>
      </c>
      <c r="D460" s="20">
        <v>898310</v>
      </c>
    </row>
    <row r="461" spans="1:4" ht="17" x14ac:dyDescent="0.2">
      <c r="A461" s="18">
        <v>460</v>
      </c>
      <c r="B461" s="19" t="s">
        <v>288</v>
      </c>
      <c r="C461" s="19" t="s">
        <v>25</v>
      </c>
      <c r="D461" s="20">
        <v>898310</v>
      </c>
    </row>
    <row r="462" spans="1:4" ht="17" x14ac:dyDescent="0.2">
      <c r="A462" s="18">
        <v>461</v>
      </c>
      <c r="B462" s="19" t="s">
        <v>287</v>
      </c>
      <c r="C462" s="19" t="s">
        <v>25</v>
      </c>
      <c r="D462" s="20">
        <v>898310</v>
      </c>
    </row>
    <row r="463" spans="1:4" ht="17" x14ac:dyDescent="0.2">
      <c r="A463" s="18">
        <v>462</v>
      </c>
      <c r="B463" s="19" t="s">
        <v>285</v>
      </c>
      <c r="C463" s="19" t="s">
        <v>22</v>
      </c>
      <c r="D463" s="20">
        <v>898310</v>
      </c>
    </row>
    <row r="464" spans="1:4" ht="17" x14ac:dyDescent="0.2">
      <c r="A464" s="18">
        <v>463</v>
      </c>
      <c r="B464" s="19" t="s">
        <v>286</v>
      </c>
      <c r="C464" s="19" t="s">
        <v>7</v>
      </c>
      <c r="D464" s="20">
        <v>898310</v>
      </c>
    </row>
    <row r="465" spans="1:4" ht="17" x14ac:dyDescent="0.2">
      <c r="A465" s="18">
        <v>464</v>
      </c>
      <c r="B465" s="19" t="s">
        <v>283</v>
      </c>
      <c r="C465" s="19" t="s">
        <v>1</v>
      </c>
      <c r="D465" s="20">
        <v>842327</v>
      </c>
    </row>
    <row r="466" spans="1:4" ht="17" x14ac:dyDescent="0.2">
      <c r="A466" s="18">
        <v>465</v>
      </c>
      <c r="B466" s="19" t="s">
        <v>284</v>
      </c>
      <c r="C466" s="19" t="s">
        <v>8</v>
      </c>
      <c r="D466" s="20">
        <v>838464</v>
      </c>
    </row>
    <row r="467" spans="1:4" ht="17" x14ac:dyDescent="0.2">
      <c r="A467" s="18">
        <v>466</v>
      </c>
      <c r="B467" s="19" t="s">
        <v>282</v>
      </c>
      <c r="C467" s="19" t="s">
        <v>1</v>
      </c>
      <c r="D467" s="20">
        <v>758804</v>
      </c>
    </row>
    <row r="468" spans="1:4" ht="17" x14ac:dyDescent="0.2">
      <c r="A468" s="18">
        <v>467</v>
      </c>
      <c r="B468" s="19" t="s">
        <v>281</v>
      </c>
      <c r="C468" s="19" t="s">
        <v>12</v>
      </c>
      <c r="D468" s="20">
        <v>746054</v>
      </c>
    </row>
    <row r="469" spans="1:4" ht="17" x14ac:dyDescent="0.2">
      <c r="A469" s="18">
        <v>468</v>
      </c>
      <c r="B469" s="19" t="s">
        <v>280</v>
      </c>
      <c r="C469" s="19" t="s">
        <v>2</v>
      </c>
      <c r="D469" s="20">
        <v>737067</v>
      </c>
    </row>
    <row r="470" spans="1:4" ht="17" x14ac:dyDescent="0.2">
      <c r="A470" s="18">
        <v>469</v>
      </c>
      <c r="B470" s="19" t="s">
        <v>261</v>
      </c>
      <c r="C470" s="19" t="s">
        <v>17</v>
      </c>
      <c r="D470" s="20">
        <v>708871</v>
      </c>
    </row>
    <row r="471" spans="1:4" ht="17" x14ac:dyDescent="0.2">
      <c r="A471" s="18">
        <v>470</v>
      </c>
      <c r="B471" s="19" t="s">
        <v>260</v>
      </c>
      <c r="C471" s="19" t="s">
        <v>3</v>
      </c>
      <c r="D471" s="20">
        <v>708426</v>
      </c>
    </row>
    <row r="472" spans="1:4" ht="17" x14ac:dyDescent="0.2">
      <c r="A472" s="18">
        <v>471</v>
      </c>
      <c r="B472" s="19" t="s">
        <v>273</v>
      </c>
      <c r="C472" s="19" t="s">
        <v>21</v>
      </c>
      <c r="D472" s="20">
        <v>685340</v>
      </c>
    </row>
    <row r="473" spans="1:4" ht="17" x14ac:dyDescent="0.2">
      <c r="A473" s="18">
        <v>472</v>
      </c>
      <c r="B473" s="19" t="s">
        <v>274</v>
      </c>
      <c r="C473" s="19" t="s">
        <v>1</v>
      </c>
      <c r="D473" s="20">
        <v>666667</v>
      </c>
    </row>
    <row r="474" spans="1:4" ht="17" x14ac:dyDescent="0.2">
      <c r="A474" s="18">
        <v>473</v>
      </c>
      <c r="B474" s="19" t="s">
        <v>275</v>
      </c>
      <c r="C474" s="19" t="s">
        <v>12</v>
      </c>
      <c r="D474" s="20">
        <v>578573</v>
      </c>
    </row>
    <row r="475" spans="1:4" ht="17" x14ac:dyDescent="0.2">
      <c r="A475" s="18">
        <v>474</v>
      </c>
      <c r="B475" s="19" t="s">
        <v>276</v>
      </c>
      <c r="C475" s="19" t="s">
        <v>3</v>
      </c>
      <c r="D475" s="20">
        <v>568422</v>
      </c>
    </row>
    <row r="476" spans="1:4" ht="17" x14ac:dyDescent="0.2">
      <c r="A476" s="18">
        <v>475</v>
      </c>
      <c r="B476" s="19" t="s">
        <v>241</v>
      </c>
      <c r="C476" s="19" t="s">
        <v>3</v>
      </c>
      <c r="D476" s="20">
        <v>500000</v>
      </c>
    </row>
    <row r="477" spans="1:4" ht="17" x14ac:dyDescent="0.2">
      <c r="A477" s="18">
        <v>476</v>
      </c>
      <c r="B477" s="19" t="s">
        <v>277</v>
      </c>
      <c r="C477" s="19" t="s">
        <v>4</v>
      </c>
      <c r="D477" s="20">
        <v>482144</v>
      </c>
    </row>
    <row r="478" spans="1:4" ht="17" x14ac:dyDescent="0.2">
      <c r="A478" s="18">
        <v>477</v>
      </c>
      <c r="B478" s="19" t="s">
        <v>279</v>
      </c>
      <c r="C478" s="19" t="s">
        <v>11</v>
      </c>
      <c r="D478" s="20">
        <v>466918</v>
      </c>
    </row>
    <row r="479" spans="1:4" ht="17" x14ac:dyDescent="0.2">
      <c r="A479" s="18">
        <v>478</v>
      </c>
      <c r="B479" s="19" t="s">
        <v>278</v>
      </c>
      <c r="C479" s="19" t="s">
        <v>30</v>
      </c>
      <c r="D479" s="20">
        <v>459414</v>
      </c>
    </row>
    <row r="480" spans="1:4" ht="17" x14ac:dyDescent="0.2">
      <c r="A480" s="18">
        <v>479</v>
      </c>
      <c r="B480" s="19" t="s">
        <v>272</v>
      </c>
      <c r="C480" s="19" t="s">
        <v>6</v>
      </c>
      <c r="D480" s="20">
        <v>419443</v>
      </c>
    </row>
    <row r="481" spans="1:4" ht="17" x14ac:dyDescent="0.2">
      <c r="A481" s="18">
        <v>480</v>
      </c>
      <c r="B481" s="19" t="s">
        <v>271</v>
      </c>
      <c r="C481" s="19" t="s">
        <v>7</v>
      </c>
      <c r="D481" s="20">
        <v>415414</v>
      </c>
    </row>
    <row r="482" spans="1:4" ht="17" x14ac:dyDescent="0.2">
      <c r="A482" s="18">
        <v>481</v>
      </c>
      <c r="B482" s="19" t="s">
        <v>270</v>
      </c>
      <c r="C482" s="19" t="s">
        <v>4</v>
      </c>
      <c r="D482" s="20">
        <v>395866</v>
      </c>
    </row>
    <row r="483" spans="1:4" ht="17" x14ac:dyDescent="0.2">
      <c r="A483" s="18">
        <v>482</v>
      </c>
      <c r="B483" s="19" t="s">
        <v>269</v>
      </c>
      <c r="C483" s="19" t="s">
        <v>30</v>
      </c>
      <c r="D483" s="20">
        <v>371758</v>
      </c>
    </row>
    <row r="484" spans="1:4" ht="17" x14ac:dyDescent="0.2">
      <c r="A484" s="18">
        <v>483</v>
      </c>
      <c r="B484" s="19" t="s">
        <v>268</v>
      </c>
      <c r="C484" s="19" t="s">
        <v>11</v>
      </c>
      <c r="D484" s="20">
        <v>350087</v>
      </c>
    </row>
    <row r="485" spans="1:4" ht="17" x14ac:dyDescent="0.2">
      <c r="A485" s="18">
        <v>484</v>
      </c>
      <c r="B485" s="19" t="s">
        <v>267</v>
      </c>
      <c r="C485" s="19" t="s">
        <v>16</v>
      </c>
      <c r="D485" s="20">
        <v>333333</v>
      </c>
    </row>
    <row r="486" spans="1:4" ht="17" x14ac:dyDescent="0.2">
      <c r="A486" s="18">
        <v>485</v>
      </c>
      <c r="B486" s="19" t="s">
        <v>266</v>
      </c>
      <c r="C486" s="19" t="s">
        <v>18</v>
      </c>
      <c r="D486" s="20">
        <v>333333</v>
      </c>
    </row>
    <row r="487" spans="1:4" ht="17" x14ac:dyDescent="0.2">
      <c r="A487" s="18">
        <v>486</v>
      </c>
      <c r="B487" s="19" t="s">
        <v>265</v>
      </c>
      <c r="C487" s="19" t="s">
        <v>12</v>
      </c>
      <c r="D487" s="20">
        <v>250000</v>
      </c>
    </row>
    <row r="488" spans="1:4" ht="17" x14ac:dyDescent="0.2">
      <c r="A488" s="18">
        <v>487</v>
      </c>
      <c r="B488" s="19" t="s">
        <v>264</v>
      </c>
      <c r="C488" s="19" t="s">
        <v>8</v>
      </c>
      <c r="D488" s="20">
        <v>220000</v>
      </c>
    </row>
    <row r="489" spans="1:4" ht="17" x14ac:dyDescent="0.2">
      <c r="A489" s="18">
        <v>488</v>
      </c>
      <c r="B489" s="19" t="s">
        <v>263</v>
      </c>
      <c r="C489" s="19" t="s">
        <v>4</v>
      </c>
      <c r="D489" s="20">
        <v>199000</v>
      </c>
    </row>
    <row r="490" spans="1:4" ht="17" x14ac:dyDescent="0.2">
      <c r="A490" s="18">
        <v>489</v>
      </c>
      <c r="B490" s="19" t="s">
        <v>262</v>
      </c>
      <c r="C490" s="19" t="s">
        <v>6</v>
      </c>
      <c r="D490" s="20">
        <v>189602</v>
      </c>
    </row>
    <row r="491" spans="1:4" ht="17" x14ac:dyDescent="0.2">
      <c r="A491" s="18">
        <v>490</v>
      </c>
      <c r="B491" s="19" t="s">
        <v>261</v>
      </c>
      <c r="C491" s="19" t="s">
        <v>17</v>
      </c>
      <c r="D491" s="20">
        <v>183114</v>
      </c>
    </row>
    <row r="492" spans="1:4" ht="17" x14ac:dyDescent="0.2">
      <c r="A492" s="18">
        <v>491</v>
      </c>
      <c r="B492" s="19" t="s">
        <v>260</v>
      </c>
      <c r="C492" s="19" t="s">
        <v>18</v>
      </c>
      <c r="D492" s="20">
        <v>163356</v>
      </c>
    </row>
    <row r="493" spans="1:4" ht="17" x14ac:dyDescent="0.2">
      <c r="A493" s="18">
        <v>492</v>
      </c>
      <c r="B493" s="19" t="s">
        <v>259</v>
      </c>
      <c r="C493" s="19" t="s">
        <v>9</v>
      </c>
      <c r="D493" s="20">
        <v>150000</v>
      </c>
    </row>
    <row r="494" spans="1:4" ht="17" x14ac:dyDescent="0.2">
      <c r="A494" s="18">
        <v>493</v>
      </c>
      <c r="B494" s="19" t="s">
        <v>258</v>
      </c>
      <c r="C494" s="19" t="s">
        <v>3</v>
      </c>
      <c r="D494" s="20">
        <v>122741</v>
      </c>
    </row>
    <row r="495" spans="1:4" ht="17" x14ac:dyDescent="0.2">
      <c r="A495" s="18">
        <v>494</v>
      </c>
      <c r="B495" s="19" t="s">
        <v>257</v>
      </c>
      <c r="C495" s="19" t="s">
        <v>4</v>
      </c>
      <c r="D495" s="20">
        <v>106181</v>
      </c>
    </row>
    <row r="496" spans="1:4" ht="17" x14ac:dyDescent="0.2">
      <c r="A496" s="18">
        <v>495</v>
      </c>
      <c r="B496" s="19" t="s">
        <v>250</v>
      </c>
      <c r="C496" s="19" t="s">
        <v>17</v>
      </c>
      <c r="D496" s="20">
        <v>101504</v>
      </c>
    </row>
    <row r="497" spans="1:4" ht="17" x14ac:dyDescent="0.2">
      <c r="A497" s="18">
        <v>496</v>
      </c>
      <c r="B497" s="19" t="s">
        <v>255</v>
      </c>
      <c r="C497" s="19" t="s">
        <v>11</v>
      </c>
      <c r="D497" s="20">
        <v>100000</v>
      </c>
    </row>
    <row r="498" spans="1:4" ht="17" x14ac:dyDescent="0.2">
      <c r="A498" s="18">
        <v>497</v>
      </c>
      <c r="B498" s="19" t="s">
        <v>256</v>
      </c>
      <c r="C498" s="19" t="s">
        <v>26</v>
      </c>
      <c r="D498" s="20">
        <v>100000</v>
      </c>
    </row>
    <row r="499" spans="1:4" ht="17" x14ac:dyDescent="0.2">
      <c r="A499" s="18">
        <v>498</v>
      </c>
      <c r="B499" s="19" t="s">
        <v>254</v>
      </c>
      <c r="C499" s="19" t="s">
        <v>6</v>
      </c>
      <c r="D499" s="20">
        <v>98144</v>
      </c>
    </row>
    <row r="500" spans="1:4" ht="17" x14ac:dyDescent="0.2">
      <c r="A500" s="18">
        <v>499</v>
      </c>
      <c r="B500" s="19" t="s">
        <v>253</v>
      </c>
      <c r="C500" s="19" t="s">
        <v>7</v>
      </c>
      <c r="D500" s="20">
        <v>92857</v>
      </c>
    </row>
    <row r="501" spans="1:4" ht="17" x14ac:dyDescent="0.2">
      <c r="A501" s="18">
        <v>500</v>
      </c>
      <c r="B501" s="19" t="s">
        <v>252</v>
      </c>
      <c r="C501" s="19" t="s">
        <v>18</v>
      </c>
      <c r="D501" s="20">
        <v>81678</v>
      </c>
    </row>
    <row r="502" spans="1:4" ht="17" x14ac:dyDescent="0.2">
      <c r="A502" s="18">
        <v>501</v>
      </c>
      <c r="B502" s="19" t="s">
        <v>251</v>
      </c>
      <c r="C502" s="19" t="s">
        <v>26</v>
      </c>
      <c r="D502" s="20">
        <v>50752</v>
      </c>
    </row>
    <row r="503" spans="1:4" ht="17" x14ac:dyDescent="0.2">
      <c r="A503" s="18">
        <v>502</v>
      </c>
      <c r="B503" s="19" t="s">
        <v>250</v>
      </c>
      <c r="C503" s="19" t="s">
        <v>17</v>
      </c>
      <c r="D503" s="20">
        <v>50000</v>
      </c>
    </row>
    <row r="504" spans="1:4" ht="17" x14ac:dyDescent="0.2">
      <c r="A504" s="18">
        <v>503</v>
      </c>
      <c r="B504" s="19" t="s">
        <v>247</v>
      </c>
      <c r="C504" s="19" t="s">
        <v>12</v>
      </c>
      <c r="D504" s="20">
        <v>50000</v>
      </c>
    </row>
    <row r="505" spans="1:4" ht="17" x14ac:dyDescent="0.2">
      <c r="A505" s="18">
        <v>504</v>
      </c>
      <c r="B505" s="19" t="s">
        <v>248</v>
      </c>
      <c r="C505" s="19" t="s">
        <v>9</v>
      </c>
      <c r="D505" s="20">
        <v>50000</v>
      </c>
    </row>
    <row r="506" spans="1:4" ht="17" x14ac:dyDescent="0.2">
      <c r="A506" s="18">
        <v>505</v>
      </c>
      <c r="B506" s="19" t="s">
        <v>249</v>
      </c>
      <c r="C506" s="19" t="s">
        <v>27</v>
      </c>
      <c r="D506" s="20">
        <v>50000</v>
      </c>
    </row>
    <row r="507" spans="1:4" ht="17" x14ac:dyDescent="0.2">
      <c r="A507" s="18">
        <v>506</v>
      </c>
      <c r="B507" s="19" t="s">
        <v>246</v>
      </c>
      <c r="C507" s="19" t="s">
        <v>27</v>
      </c>
      <c r="D507" s="20">
        <v>50000</v>
      </c>
    </row>
    <row r="508" spans="1:4" ht="17" x14ac:dyDescent="0.2">
      <c r="A508" s="24">
        <v>507</v>
      </c>
      <c r="B508" s="25" t="s">
        <v>245</v>
      </c>
      <c r="C508" s="25" t="s">
        <v>27</v>
      </c>
      <c r="D508" s="26">
        <v>50000</v>
      </c>
    </row>
    <row r="510" spans="1:4" x14ac:dyDescent="0.2">
      <c r="C510" s="1"/>
      <c r="D510" s="2"/>
    </row>
    <row r="511" spans="1:4" x14ac:dyDescent="0.2">
      <c r="C511" s="1"/>
      <c r="D511" s="2"/>
    </row>
    <row r="512" spans="1:4" x14ac:dyDescent="0.2">
      <c r="C512" s="1"/>
      <c r="D512" s="2"/>
    </row>
    <row r="513" spans="3:4" x14ac:dyDescent="0.2">
      <c r="C513" s="1"/>
      <c r="D513" s="1"/>
    </row>
    <row r="514" spans="3:4" x14ac:dyDescent="0.2">
      <c r="C514" s="1"/>
      <c r="D514" s="1"/>
    </row>
  </sheetData>
  <sortState xmlns:xlrd2="http://schemas.microsoft.com/office/spreadsheetml/2017/richdata2" ref="A2:D508">
    <sortCondition ref="A2:A50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3FA9-C8F3-E744-A68A-84E227CB6462}">
  <dimension ref="A3:E34"/>
  <sheetViews>
    <sheetView topLeftCell="A3" zoomScale="116" workbookViewId="0">
      <selection activeCell="C36" sqref="C36"/>
    </sheetView>
  </sheetViews>
  <sheetFormatPr baseColWidth="10" defaultRowHeight="15" x14ac:dyDescent="0.2"/>
  <cols>
    <col min="1" max="1" width="11.1640625" bestFit="1" customWidth="1"/>
    <col min="2" max="2" width="17.33203125" bestFit="1" customWidth="1"/>
    <col min="3" max="3" width="10.5" bestFit="1" customWidth="1"/>
    <col min="4" max="4" width="12.1640625" bestFit="1" customWidth="1"/>
    <col min="5" max="5" width="21.83203125" bestFit="1" customWidth="1"/>
    <col min="6" max="6" width="4.5" bestFit="1" customWidth="1"/>
    <col min="7" max="7" width="3.83203125" bestFit="1" customWidth="1"/>
    <col min="8" max="8" width="4.1640625" bestFit="1" customWidth="1"/>
    <col min="9" max="9" width="4.33203125" bestFit="1" customWidth="1"/>
    <col min="10" max="10" width="4" bestFit="1" customWidth="1"/>
    <col min="11" max="11" width="4.83203125" bestFit="1" customWidth="1"/>
    <col min="12" max="12" width="4.6640625" bestFit="1" customWidth="1"/>
    <col min="13" max="14" width="4" bestFit="1" customWidth="1"/>
    <col min="15" max="15" width="3.83203125" bestFit="1" customWidth="1"/>
    <col min="16" max="16" width="5" bestFit="1" customWidth="1"/>
    <col min="17" max="17" width="4.1640625" bestFit="1" customWidth="1"/>
    <col min="18" max="18" width="4" bestFit="1" customWidth="1"/>
    <col min="19" max="19" width="4.33203125" bestFit="1" customWidth="1"/>
    <col min="20" max="20" width="4.5" bestFit="1" customWidth="1"/>
    <col min="21" max="21" width="4.1640625" bestFit="1" customWidth="1"/>
    <col min="22" max="22" width="4.33203125" bestFit="1" customWidth="1"/>
    <col min="23" max="23" width="4.1640625" bestFit="1" customWidth="1"/>
    <col min="24" max="24" width="3.83203125" bestFit="1" customWidth="1"/>
    <col min="25" max="25" width="4.5" bestFit="1" customWidth="1"/>
    <col min="26" max="26" width="4.33203125" bestFit="1" customWidth="1"/>
    <col min="27" max="27" width="4" bestFit="1" customWidth="1"/>
    <col min="28" max="28" width="3.83203125" bestFit="1" customWidth="1"/>
    <col min="29" max="30" width="4.1640625" bestFit="1" customWidth="1"/>
    <col min="31" max="31" width="4.83203125" bestFit="1" customWidth="1"/>
    <col min="32" max="32" width="10" bestFit="1" customWidth="1"/>
  </cols>
  <sheetData>
    <row r="3" spans="1:5" x14ac:dyDescent="0.2">
      <c r="A3" s="7" t="s">
        <v>40</v>
      </c>
      <c r="B3" s="7" t="s">
        <v>41</v>
      </c>
      <c r="D3" s="12" t="s">
        <v>40</v>
      </c>
      <c r="E3" s="12" t="s">
        <v>42</v>
      </c>
    </row>
    <row r="4" spans="1:5" x14ac:dyDescent="0.2">
      <c r="A4" s="5" t="s">
        <v>26</v>
      </c>
      <c r="B4" s="6">
        <v>17</v>
      </c>
      <c r="D4" s="10" t="s">
        <v>26</v>
      </c>
      <c r="E4" s="11">
        <v>6293081.5294117648</v>
      </c>
    </row>
    <row r="5" spans="1:5" x14ac:dyDescent="0.2">
      <c r="A5" s="5" t="s">
        <v>7</v>
      </c>
      <c r="B5" s="6">
        <v>18</v>
      </c>
      <c r="D5" s="10" t="s">
        <v>7</v>
      </c>
      <c r="E5" s="11">
        <v>6824148.944444444</v>
      </c>
    </row>
    <row r="6" spans="1:5" x14ac:dyDescent="0.2">
      <c r="A6" s="5" t="s">
        <v>6</v>
      </c>
      <c r="B6" s="6">
        <v>19</v>
      </c>
      <c r="D6" s="10" t="s">
        <v>6</v>
      </c>
      <c r="E6" s="11">
        <v>6669714.1052631577</v>
      </c>
    </row>
    <row r="7" spans="1:5" x14ac:dyDescent="0.2">
      <c r="A7" s="5" t="s">
        <v>22</v>
      </c>
      <c r="B7" s="6">
        <v>16</v>
      </c>
      <c r="D7" s="10" t="s">
        <v>22</v>
      </c>
      <c r="E7" s="11">
        <v>7166602.125</v>
      </c>
    </row>
    <row r="8" spans="1:5" x14ac:dyDescent="0.2">
      <c r="A8" s="5" t="s">
        <v>25</v>
      </c>
      <c r="B8" s="6">
        <v>15</v>
      </c>
      <c r="D8" s="10" t="s">
        <v>25</v>
      </c>
      <c r="E8" s="11">
        <v>8282386.0666666664</v>
      </c>
    </row>
    <row r="9" spans="1:5" x14ac:dyDescent="0.2">
      <c r="A9" s="5" t="s">
        <v>17</v>
      </c>
      <c r="B9" s="6">
        <v>18</v>
      </c>
      <c r="D9" s="10" t="s">
        <v>17</v>
      </c>
      <c r="E9" s="11">
        <v>7051766</v>
      </c>
    </row>
    <row r="10" spans="1:5" x14ac:dyDescent="0.2">
      <c r="A10" s="5" t="s">
        <v>20</v>
      </c>
      <c r="B10" s="6">
        <v>16</v>
      </c>
      <c r="D10" s="10" t="s">
        <v>20</v>
      </c>
      <c r="E10" s="11">
        <v>7566068.3125</v>
      </c>
    </row>
    <row r="11" spans="1:5" x14ac:dyDescent="0.2">
      <c r="A11" s="5" t="s">
        <v>15</v>
      </c>
      <c r="B11" s="6">
        <v>14</v>
      </c>
      <c r="D11" s="10" t="s">
        <v>15</v>
      </c>
      <c r="E11" s="11">
        <v>9412148.8571428563</v>
      </c>
    </row>
    <row r="12" spans="1:5" x14ac:dyDescent="0.2">
      <c r="A12" s="5" t="s">
        <v>8</v>
      </c>
      <c r="B12" s="6">
        <v>17</v>
      </c>
      <c r="D12" s="10" t="s">
        <v>8</v>
      </c>
      <c r="E12" s="11">
        <v>7770132.1176470593</v>
      </c>
    </row>
    <row r="13" spans="1:5" x14ac:dyDescent="0.2">
      <c r="A13" s="5" t="s">
        <v>1</v>
      </c>
      <c r="B13" s="6">
        <v>15</v>
      </c>
      <c r="D13" s="10" t="s">
        <v>1</v>
      </c>
      <c r="E13" s="11">
        <v>9165552.4666666668</v>
      </c>
    </row>
    <row r="14" spans="1:5" x14ac:dyDescent="0.2">
      <c r="A14" s="5" t="s">
        <v>3</v>
      </c>
      <c r="B14" s="6">
        <v>17</v>
      </c>
      <c r="D14" s="10" t="s">
        <v>3</v>
      </c>
      <c r="E14" s="11">
        <v>8009391.5294117648</v>
      </c>
    </row>
    <row r="15" spans="1:5" x14ac:dyDescent="0.2">
      <c r="A15" s="5" t="s">
        <v>28</v>
      </c>
      <c r="B15" s="6">
        <v>16</v>
      </c>
      <c r="D15" s="10" t="s">
        <v>28</v>
      </c>
      <c r="E15" s="11">
        <v>7169282.875</v>
      </c>
    </row>
    <row r="16" spans="1:5" x14ac:dyDescent="0.2">
      <c r="A16" s="5" t="s">
        <v>10</v>
      </c>
      <c r="B16" s="6">
        <v>15</v>
      </c>
      <c r="D16" s="10" t="s">
        <v>10</v>
      </c>
      <c r="E16" s="11">
        <v>8786647.4000000004</v>
      </c>
    </row>
    <row r="17" spans="1:5" x14ac:dyDescent="0.2">
      <c r="A17" s="5" t="s">
        <v>5</v>
      </c>
      <c r="B17" s="6">
        <v>16</v>
      </c>
      <c r="D17" s="10" t="s">
        <v>5</v>
      </c>
      <c r="E17" s="11">
        <v>7678504.25</v>
      </c>
    </row>
    <row r="18" spans="1:5" x14ac:dyDescent="0.2">
      <c r="A18" s="5" t="s">
        <v>30</v>
      </c>
      <c r="B18" s="6">
        <v>20</v>
      </c>
      <c r="D18" s="10" t="s">
        <v>30</v>
      </c>
      <c r="E18" s="11">
        <v>6262096.5499999998</v>
      </c>
    </row>
    <row r="19" spans="1:5" x14ac:dyDescent="0.2">
      <c r="A19" s="5" t="s">
        <v>11</v>
      </c>
      <c r="B19" s="6">
        <v>18</v>
      </c>
      <c r="D19" s="10" t="s">
        <v>11</v>
      </c>
      <c r="E19" s="11">
        <v>7585094</v>
      </c>
    </row>
    <row r="20" spans="1:5" x14ac:dyDescent="0.2">
      <c r="A20" s="5" t="s">
        <v>14</v>
      </c>
      <c r="B20" s="6">
        <v>20</v>
      </c>
      <c r="D20" s="10" t="s">
        <v>14</v>
      </c>
      <c r="E20" s="11">
        <v>6703478.7999999998</v>
      </c>
    </row>
    <row r="21" spans="1:5" x14ac:dyDescent="0.2">
      <c r="A21" s="5" t="s">
        <v>21</v>
      </c>
      <c r="B21" s="6">
        <v>15</v>
      </c>
      <c r="D21" s="10" t="s">
        <v>21</v>
      </c>
      <c r="E21" s="11">
        <v>8158711.4000000004</v>
      </c>
    </row>
    <row r="22" spans="1:5" x14ac:dyDescent="0.2">
      <c r="A22" s="5" t="s">
        <v>24</v>
      </c>
      <c r="B22" s="6">
        <v>15</v>
      </c>
      <c r="D22" s="10" t="s">
        <v>24</v>
      </c>
      <c r="E22" s="11">
        <v>7821728.0666666664</v>
      </c>
    </row>
    <row r="23" spans="1:5" x14ac:dyDescent="0.2">
      <c r="A23" s="5" t="s">
        <v>29</v>
      </c>
      <c r="B23" s="6">
        <v>16</v>
      </c>
      <c r="D23" s="10" t="s">
        <v>29</v>
      </c>
      <c r="E23" s="11">
        <v>7075231.625</v>
      </c>
    </row>
    <row r="24" spans="1:5" x14ac:dyDescent="0.2">
      <c r="A24" s="5" t="s">
        <v>2</v>
      </c>
      <c r="B24" s="6">
        <v>16</v>
      </c>
      <c r="D24" s="10" t="s">
        <v>2</v>
      </c>
      <c r="E24" s="11">
        <v>8354044.875</v>
      </c>
    </row>
    <row r="25" spans="1:5" x14ac:dyDescent="0.2">
      <c r="A25" s="5" t="s">
        <v>18</v>
      </c>
      <c r="B25" s="6">
        <v>18</v>
      </c>
      <c r="D25" s="10" t="s">
        <v>18</v>
      </c>
      <c r="E25" s="11">
        <v>7265679.944444444</v>
      </c>
    </row>
    <row r="26" spans="1:5" x14ac:dyDescent="0.2">
      <c r="A26" s="5" t="s">
        <v>13</v>
      </c>
      <c r="B26" s="6">
        <v>15</v>
      </c>
      <c r="D26" s="10" t="s">
        <v>13</v>
      </c>
      <c r="E26" s="11">
        <v>8506860.9333333336</v>
      </c>
    </row>
    <row r="27" spans="1:5" x14ac:dyDescent="0.2">
      <c r="A27" s="5" t="s">
        <v>23</v>
      </c>
      <c r="B27" s="6">
        <v>16</v>
      </c>
      <c r="D27" s="10" t="s">
        <v>23</v>
      </c>
      <c r="E27" s="11">
        <v>7550926.25</v>
      </c>
    </row>
    <row r="28" spans="1:5" x14ac:dyDescent="0.2">
      <c r="A28" s="5" t="s">
        <v>16</v>
      </c>
      <c r="B28" s="6">
        <v>19</v>
      </c>
      <c r="D28" s="10" t="s">
        <v>16</v>
      </c>
      <c r="E28" s="11">
        <v>7426567.4210526319</v>
      </c>
    </row>
    <row r="29" spans="1:5" x14ac:dyDescent="0.2">
      <c r="A29" s="5" t="s">
        <v>27</v>
      </c>
      <c r="B29" s="6">
        <v>18</v>
      </c>
      <c r="D29" s="10" t="s">
        <v>27</v>
      </c>
      <c r="E29" s="11">
        <v>6675422.277777778</v>
      </c>
    </row>
    <row r="30" spans="1:5" x14ac:dyDescent="0.2">
      <c r="A30" s="5" t="s">
        <v>19</v>
      </c>
      <c r="B30" s="6">
        <v>16</v>
      </c>
      <c r="D30" s="10" t="s">
        <v>19</v>
      </c>
      <c r="E30" s="11">
        <v>7708265.8125</v>
      </c>
    </row>
    <row r="31" spans="1:5" x14ac:dyDescent="0.2">
      <c r="A31" s="5" t="s">
        <v>9</v>
      </c>
      <c r="B31" s="6">
        <v>18</v>
      </c>
      <c r="D31" s="10" t="s">
        <v>9</v>
      </c>
      <c r="E31" s="11">
        <v>6839344.833333333</v>
      </c>
    </row>
    <row r="32" spans="1:5" x14ac:dyDescent="0.2">
      <c r="A32" s="5" t="s">
        <v>12</v>
      </c>
      <c r="B32" s="6">
        <v>18</v>
      </c>
      <c r="D32" s="10" t="s">
        <v>12</v>
      </c>
      <c r="E32" s="11">
        <v>6778007.111111111</v>
      </c>
    </row>
    <row r="33" spans="1:5" x14ac:dyDescent="0.2">
      <c r="A33" s="5" t="s">
        <v>4</v>
      </c>
      <c r="B33" s="6">
        <v>20</v>
      </c>
      <c r="D33" s="10" t="s">
        <v>4</v>
      </c>
      <c r="E33" s="11">
        <v>6458504.5</v>
      </c>
    </row>
    <row r="34" spans="1:5" x14ac:dyDescent="0.2">
      <c r="A34" s="8" t="s">
        <v>36</v>
      </c>
      <c r="B34" s="9">
        <v>507</v>
      </c>
      <c r="D34" s="13" t="s">
        <v>36</v>
      </c>
      <c r="E34" s="14">
        <v>7437468.9684418142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2ADB319130E449BFDF832E008A31E" ma:contentTypeVersion="9" ma:contentTypeDescription="Create a new document." ma:contentTypeScope="" ma:versionID="8821168853671c8bddcf2859905b49be">
  <xsd:schema xmlns:xsd="http://www.w3.org/2001/XMLSchema" xmlns:xs="http://www.w3.org/2001/XMLSchema" xmlns:p="http://schemas.microsoft.com/office/2006/metadata/properties" xmlns:ns3="141e05c2-a627-4938-b225-d83761eaab20" targetNamespace="http://schemas.microsoft.com/office/2006/metadata/properties" ma:root="true" ma:fieldsID="61e0eaf7d892dee4ed9791f353319b02" ns3:_="">
    <xsd:import namespace="141e05c2-a627-4938-b225-d83761eaab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e05c2-a627-4938-b225-d83761eaa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831B7-E6E5-4880-A7C0-42489039483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41e05c2-a627-4938-b225-d83761eaab2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BB55FD-E8B8-4563-8CB1-10C5AA03D6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F36431-65B0-42E8-9C92-EC8C7209B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e05c2-a627-4938-b225-d83761eaa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NBA Salaries</vt:lpstr>
      <vt:lpstr>PivotTable</vt:lpstr>
    </vt:vector>
  </TitlesOfParts>
  <Company>Nichols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Jason A</dc:creator>
  <cp:lastModifiedBy>Nicole Burdiel</cp:lastModifiedBy>
  <dcterms:created xsi:type="dcterms:W3CDTF">2020-01-30T21:02:00Z</dcterms:created>
  <dcterms:modified xsi:type="dcterms:W3CDTF">2020-04-19T16:15:05Z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0x010100D0D2ADB319130E449BFDF832E008A31E</vt:lpwstr>
  </property>
</Properties>
</file>