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holscolleg-my.sharepoint.com/personal/sedudley_nichols_edu/Documents/"/>
    </mc:Choice>
  </mc:AlternateContent>
  <xr:revisionPtr revIDLastSave="265" documentId="8_{54714136-1E79-F34D-8220-147350474737}" xr6:coauthVersionLast="45" xr6:coauthVersionMax="45" xr10:uidLastSave="{FC37DE05-FA13-8B40-A3E7-04D1E2030F2D}"/>
  <bookViews>
    <workbookView xWindow="0" yWindow="0" windowWidth="28800" windowHeight="18000" xr2:uid="{27BFA99D-79D7-5D4A-AC9F-93904E45D86A}"/>
  </bookViews>
  <sheets>
    <sheet name="Sheet1" sheetId="1" r:id="rId1"/>
  </sheets>
  <definedNames>
    <definedName name="_xlchart.v1.0" hidden="1">Sheet1!$B$2</definedName>
    <definedName name="_xlchart.v1.1" hidden="1">Sheet1!$B$3:$B$23</definedName>
    <definedName name="_xlchart.v1.10" hidden="1">Sheet1!$B$2</definedName>
    <definedName name="_xlchart.v1.11" hidden="1">Sheet1!$B$3:$B$23</definedName>
    <definedName name="_xlchart.v1.12" hidden="1">Sheet1!$C$2</definedName>
    <definedName name="_xlchart.v1.13" hidden="1">Sheet1!$C$3:$C$23</definedName>
    <definedName name="_xlchart.v1.14" hidden="1">Sheet1!$B$2</definedName>
    <definedName name="_xlchart.v1.15" hidden="1">Sheet1!$B$3:$B$23</definedName>
    <definedName name="_xlchart.v1.16" hidden="1">Sheet1!$C$2</definedName>
    <definedName name="_xlchart.v1.17" hidden="1">Sheet1!$C$3:$C$23</definedName>
    <definedName name="_xlchart.v1.18" hidden="1">Sheet1!$B$2</definedName>
    <definedName name="_xlchart.v1.19" hidden="1">Sheet1!$B$3:$B$23</definedName>
    <definedName name="_xlchart.v1.2" hidden="1">Sheet1!$C$2</definedName>
    <definedName name="_xlchart.v1.20" hidden="1">Sheet1!$C$2</definedName>
    <definedName name="_xlchart.v1.21" hidden="1">Sheet1!$C$3:$C$23</definedName>
    <definedName name="_xlchart.v1.22" hidden="1">Sheet1!$B$2</definedName>
    <definedName name="_xlchart.v1.23" hidden="1">Sheet1!$B$3:$B$23</definedName>
    <definedName name="_xlchart.v1.24" hidden="1">Sheet1!$C$2</definedName>
    <definedName name="_xlchart.v1.25" hidden="1">Sheet1!$C$3:$C$23</definedName>
    <definedName name="_xlchart.v1.26" hidden="1">Sheet1!$B$2</definedName>
    <definedName name="_xlchart.v1.27" hidden="1">Sheet1!$B$3:$B$23</definedName>
    <definedName name="_xlchart.v1.28" hidden="1">Sheet1!$C$2</definedName>
    <definedName name="_xlchart.v1.29" hidden="1">Sheet1!$C$3:$C$23</definedName>
    <definedName name="_xlchart.v1.3" hidden="1">Sheet1!$C$3:$C$23</definedName>
    <definedName name="_xlchart.v1.4" hidden="1">Sheet1!$B$2</definedName>
    <definedName name="_xlchart.v1.5" hidden="1">Sheet1!$B$3:$B$23</definedName>
    <definedName name="_xlchart.v1.6" hidden="1">Sheet1!$C$2</definedName>
    <definedName name="_xlchart.v1.7" hidden="1">Sheet1!$C$3:$C$23</definedName>
    <definedName name="_xlchart.v1.8" hidden="1">Sheet1!$B$3:$B$23</definedName>
    <definedName name="_xlchart.v1.9" hidden="1">Sheet1!$D$3:$D$23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1" i="1"/>
  <c r="D29" i="1"/>
  <c r="D28" i="1"/>
  <c r="C32" i="1"/>
  <c r="C31" i="1"/>
  <c r="C29" i="1"/>
  <c r="C28" i="1"/>
  <c r="D27" i="1"/>
  <c r="C27" i="1"/>
  <c r="D26" i="1"/>
  <c r="C26" i="1"/>
  <c r="D25" i="1" l="1"/>
  <c r="C25" i="1"/>
  <c r="C30" i="1" l="1"/>
  <c r="D30" i="1"/>
</calcChain>
</file>

<file path=xl/sharedStrings.xml><?xml version="1.0" encoding="utf-8"?>
<sst xmlns="http://schemas.openxmlformats.org/spreadsheetml/2006/main" count="11" uniqueCount="11">
  <si>
    <t>unemployment</t>
  </si>
  <si>
    <t>year</t>
  </si>
  <si>
    <t>mode</t>
  </si>
  <si>
    <t>min</t>
  </si>
  <si>
    <t>max</t>
  </si>
  <si>
    <t>range</t>
  </si>
  <si>
    <t>variance</t>
  </si>
  <si>
    <t>median</t>
  </si>
  <si>
    <t xml:space="preserve">mean </t>
  </si>
  <si>
    <t>st.dev</t>
  </si>
  <si>
    <t>poverty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</si>
</sst>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0" fontId="0" fillId="0" borderId="1" xfId="0" applyNumberFormat="1" applyBorder="1"/>
    <xf numFmtId="10" fontId="0" fillId="3" borderId="1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0" fontId="0" fillId="0" borderId="6" xfId="0" applyNumberFormat="1" applyBorder="1"/>
    <xf numFmtId="10" fontId="0" fillId="3" borderId="6" xfId="0" applyNumberFormat="1" applyFill="1" applyBorder="1"/>
    <xf numFmtId="9" fontId="0" fillId="0" borderId="6" xfId="0" applyNumberFormat="1" applyBorder="1"/>
    <xf numFmtId="0" fontId="0" fillId="2" borderId="7" xfId="0" applyFill="1" applyBorder="1"/>
    <xf numFmtId="10" fontId="0" fillId="3" borderId="9" xfId="0" applyNumberFormat="1" applyFill="1" applyBorder="1"/>
    <xf numFmtId="10" fontId="0" fillId="3" borderId="8" xfId="0" applyNumberFormat="1" applyFill="1" applyBorder="1"/>
    <xf numFmtId="0" fontId="0" fillId="2" borderId="10" xfId="0" applyFill="1" applyBorder="1"/>
    <xf numFmtId="10" fontId="0" fillId="0" borderId="11" xfId="0" applyNumberFormat="1" applyFill="1" applyBorder="1"/>
    <xf numFmtId="10" fontId="0" fillId="0" borderId="12" xfId="0" applyNumberFormat="1" applyBorder="1"/>
    <xf numFmtId="10" fontId="0" fillId="0" borderId="0" xfId="0" applyNumberFormat="1" applyBorder="1"/>
    <xf numFmtId="0" fontId="0" fillId="0" borderId="0" xfId="0" applyBorder="1"/>
    <xf numFmtId="0" fontId="0" fillId="0" borderId="17" xfId="0" applyBorder="1"/>
    <xf numFmtId="0" fontId="0" fillId="0" borderId="19" xfId="0" applyBorder="1"/>
    <xf numFmtId="0" fontId="0" fillId="0" borderId="12" xfId="0" applyBorder="1"/>
    <xf numFmtId="0" fontId="0" fillId="4" borderId="13" xfId="0" applyFill="1" applyBorder="1"/>
    <xf numFmtId="0" fontId="0" fillId="4" borderId="16" xfId="0" applyFill="1" applyBorder="1"/>
    <xf numFmtId="0" fontId="0" fillId="4" borderId="18" xfId="0" applyFill="1" applyBorder="1"/>
    <xf numFmtId="0" fontId="0" fillId="4" borderId="14" xfId="0" applyFill="1" applyBorder="1"/>
    <xf numFmtId="0" fontId="0" fillId="4" borderId="15" xfId="0" applyFill="1" applyBorder="1"/>
    <xf numFmtId="0" fontId="0" fillId="5" borderId="0" xfId="0" applyFill="1" applyBorder="1"/>
    <xf numFmtId="0" fontId="0" fillId="5" borderId="17" xfId="0" applyFill="1" applyBorder="1"/>
    <xf numFmtId="10" fontId="0" fillId="0" borderId="17" xfId="0" applyNumberFormat="1" applyBorder="1"/>
    <xf numFmtId="10" fontId="0" fillId="5" borderId="0" xfId="0" applyNumberFormat="1" applyFill="1" applyBorder="1"/>
    <xf numFmtId="10" fontId="0" fillId="5" borderId="17" xfId="0" applyNumberFormat="1" applyFill="1" applyBorder="1"/>
    <xf numFmtId="0" fontId="0" fillId="6" borderId="0" xfId="0" applyFill="1"/>
    <xf numFmtId="0" fontId="0" fillId="6" borderId="0" xfId="0" applyFill="1" applyBorder="1"/>
    <xf numFmtId="10" fontId="0" fillId="6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Unemployment Rate vs. Poverty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unemployment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465201224846893"/>
                  <c:y val="4.1925517680626431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000" baseline="0"/>
                      <a:t>y = 1.2628x - 0.1063</a:t>
                    </a:r>
                    <a:br>
                      <a:rPr lang="en-US" sz="2000" baseline="0"/>
                    </a:br>
                    <a:r>
                      <a:rPr lang="en-US" sz="2000" baseline="0"/>
                      <a:t>R² = 0.756</a:t>
                    </a:r>
                    <a:endParaRPr lang="en-US" sz="20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Sheet1!$C$3:$C$23</c:f>
              <c:numCache>
                <c:formatCode>0.00%</c:formatCode>
                <c:ptCount val="21"/>
                <c:pt idx="0">
                  <c:v>0.11799999999999999</c:v>
                </c:pt>
                <c:pt idx="1">
                  <c:v>0.123</c:v>
                </c:pt>
                <c:pt idx="2">
                  <c:v>0.127</c:v>
                </c:pt>
                <c:pt idx="3">
                  <c:v>0.13500000000000001</c:v>
                </c:pt>
                <c:pt idx="4">
                  <c:v>0.14799999999999999</c:v>
                </c:pt>
                <c:pt idx="5">
                  <c:v>0.14499999999999999</c:v>
                </c:pt>
                <c:pt idx="6">
                  <c:v>0.15</c:v>
                </c:pt>
                <c:pt idx="7">
                  <c:v>0.15</c:v>
                </c:pt>
                <c:pt idx="8">
                  <c:v>0.151</c:v>
                </c:pt>
                <c:pt idx="9">
                  <c:v>0.14299999999999999</c:v>
                </c:pt>
                <c:pt idx="10">
                  <c:v>0.13200000000000001</c:v>
                </c:pt>
                <c:pt idx="11">
                  <c:v>0.125</c:v>
                </c:pt>
                <c:pt idx="12">
                  <c:v>0.123</c:v>
                </c:pt>
                <c:pt idx="13">
                  <c:v>0.121</c:v>
                </c:pt>
                <c:pt idx="14">
                  <c:v>0.127</c:v>
                </c:pt>
                <c:pt idx="15">
                  <c:v>0.125</c:v>
                </c:pt>
                <c:pt idx="16">
                  <c:v>0.121</c:v>
                </c:pt>
                <c:pt idx="17">
                  <c:v>0.11700000000000001</c:v>
                </c:pt>
                <c:pt idx="18">
                  <c:v>0.113</c:v>
                </c:pt>
                <c:pt idx="19">
                  <c:v>0.11799999999999999</c:v>
                </c:pt>
                <c:pt idx="20">
                  <c:v>0.127</c:v>
                </c:pt>
              </c:numCache>
            </c:numRef>
          </c:xVal>
          <c:yVal>
            <c:numRef>
              <c:f>Sheet1!$D$3:$D$23</c:f>
              <c:numCache>
                <c:formatCode>0.00%</c:formatCode>
                <c:ptCount val="21"/>
                <c:pt idx="0">
                  <c:v>3.9E-2</c:v>
                </c:pt>
                <c:pt idx="1">
                  <c:v>4.2999999999999997E-2</c:v>
                </c:pt>
                <c:pt idx="2">
                  <c:v>4.8000000000000001E-2</c:v>
                </c:pt>
                <c:pt idx="3">
                  <c:v>5.1999999999999998E-2</c:v>
                </c:pt>
                <c:pt idx="4">
                  <c:v>6.2E-2</c:v>
                </c:pt>
                <c:pt idx="5">
                  <c:v>7.2999999999999995E-2</c:v>
                </c:pt>
                <c:pt idx="6">
                  <c:v>8.2000000000000003E-2</c:v>
                </c:pt>
                <c:pt idx="7">
                  <c:v>0.09</c:v>
                </c:pt>
                <c:pt idx="8">
                  <c:v>9.4E-2</c:v>
                </c:pt>
                <c:pt idx="9">
                  <c:v>9.5000000000000001E-2</c:v>
                </c:pt>
                <c:pt idx="10">
                  <c:v>5.8000000000000003E-2</c:v>
                </c:pt>
                <c:pt idx="11">
                  <c:v>4.7E-2</c:v>
                </c:pt>
                <c:pt idx="12">
                  <c:v>4.7E-2</c:v>
                </c:pt>
                <c:pt idx="13">
                  <c:v>0.05</c:v>
                </c:pt>
                <c:pt idx="14">
                  <c:v>5.5E-2</c:v>
                </c:pt>
                <c:pt idx="15">
                  <c:v>6.2E-2</c:v>
                </c:pt>
                <c:pt idx="16">
                  <c:v>5.8000000000000003E-2</c:v>
                </c:pt>
                <c:pt idx="17">
                  <c:v>4.4999999999999998E-2</c:v>
                </c:pt>
                <c:pt idx="18" formatCode="0%">
                  <c:v>0.04</c:v>
                </c:pt>
                <c:pt idx="19">
                  <c:v>4.2999999999999997E-2</c:v>
                </c:pt>
                <c:pt idx="20">
                  <c:v>4.3999999999999997E-2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9A-004F-9FCE-5A522932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003423"/>
        <c:axId val="351177199"/>
      </c:scatterChart>
      <c:valAx>
        <c:axId val="350003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Poverty</a:t>
                </a:r>
                <a:r>
                  <a:rPr lang="en-US" baseline="0"/>
                  <a:t> Rate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177199"/>
        <c:crosses val="autoZero"/>
        <c:crossBetween val="midCat"/>
      </c:valAx>
      <c:valAx>
        <c:axId val="351177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Unemployment</a:t>
                </a:r>
                <a:r>
                  <a:rPr lang="en-US" baseline="0"/>
                  <a:t>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003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Poverty</a:t>
            </a:r>
            <a:r>
              <a:rPr lang="en-US" baseline="0"/>
              <a:t>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>
                  <a:lumMod val="8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numRef>
              <c:f>Sheet1!$B$3:$B$23</c:f>
              <c:numCache>
                <c:formatCode>General</c:formatCode>
                <c:ptCount val="21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</c:numCache>
            </c:numRef>
          </c:cat>
          <c:val>
            <c:numRef>
              <c:f>Sheet1!$C$3:$C$23</c:f>
              <c:numCache>
                <c:formatCode>0.00%</c:formatCode>
                <c:ptCount val="21"/>
                <c:pt idx="0">
                  <c:v>0.11799999999999999</c:v>
                </c:pt>
                <c:pt idx="1">
                  <c:v>0.123</c:v>
                </c:pt>
                <c:pt idx="2">
                  <c:v>0.127</c:v>
                </c:pt>
                <c:pt idx="3">
                  <c:v>0.13500000000000001</c:v>
                </c:pt>
                <c:pt idx="4">
                  <c:v>0.14799999999999999</c:v>
                </c:pt>
                <c:pt idx="5">
                  <c:v>0.14499999999999999</c:v>
                </c:pt>
                <c:pt idx="6">
                  <c:v>0.15</c:v>
                </c:pt>
                <c:pt idx="7">
                  <c:v>0.15</c:v>
                </c:pt>
                <c:pt idx="8">
                  <c:v>0.151</c:v>
                </c:pt>
                <c:pt idx="9">
                  <c:v>0.14299999999999999</c:v>
                </c:pt>
                <c:pt idx="10">
                  <c:v>0.13200000000000001</c:v>
                </c:pt>
                <c:pt idx="11">
                  <c:v>0.125</c:v>
                </c:pt>
                <c:pt idx="12">
                  <c:v>0.123</c:v>
                </c:pt>
                <c:pt idx="13">
                  <c:v>0.121</c:v>
                </c:pt>
                <c:pt idx="14">
                  <c:v>0.127</c:v>
                </c:pt>
                <c:pt idx="15">
                  <c:v>0.125</c:v>
                </c:pt>
                <c:pt idx="16">
                  <c:v>0.121</c:v>
                </c:pt>
                <c:pt idx="17">
                  <c:v>0.11700000000000001</c:v>
                </c:pt>
                <c:pt idx="18">
                  <c:v>0.113</c:v>
                </c:pt>
                <c:pt idx="19">
                  <c:v>0.11799999999999999</c:v>
                </c:pt>
                <c:pt idx="20">
                  <c:v>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7-BC43-8CC7-312834B7E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lt1">
                  <a:alpha val="40000"/>
                </a:schemeClr>
              </a:solidFill>
              <a:round/>
            </a:ln>
            <a:effectLst/>
          </c:spPr>
        </c:dropLines>
        <c:axId val="396191967"/>
        <c:axId val="241312911"/>
      </c:areaChart>
      <c:catAx>
        <c:axId val="3961919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232633420822408"/>
              <c:y val="0.90749999999999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312911"/>
        <c:crosses val="autoZero"/>
        <c:auto val="1"/>
        <c:lblAlgn val="ctr"/>
        <c:lblOffset val="100"/>
        <c:noMultiLvlLbl val="0"/>
      </c:catAx>
      <c:valAx>
        <c:axId val="2413129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Poverty</a:t>
                </a:r>
                <a:r>
                  <a:rPr lang="en-US" baseline="0"/>
                  <a:t>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1919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delete val="1"/>
          </c:dLbls>
          <c:cat>
            <c:numRef>
              <c:f>Sheet1!$B$3:$B$23</c:f>
              <c:numCache>
                <c:formatCode>General</c:formatCode>
                <c:ptCount val="21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</c:numCache>
            </c:numRef>
          </c:cat>
          <c:val>
            <c:numRef>
              <c:f>Sheet1!$D$3:$D$23</c:f>
              <c:numCache>
                <c:formatCode>0.00%</c:formatCode>
                <c:ptCount val="21"/>
                <c:pt idx="0">
                  <c:v>3.9E-2</c:v>
                </c:pt>
                <c:pt idx="1">
                  <c:v>4.2999999999999997E-2</c:v>
                </c:pt>
                <c:pt idx="2">
                  <c:v>4.8000000000000001E-2</c:v>
                </c:pt>
                <c:pt idx="3">
                  <c:v>5.1999999999999998E-2</c:v>
                </c:pt>
                <c:pt idx="4">
                  <c:v>6.2E-2</c:v>
                </c:pt>
                <c:pt idx="5">
                  <c:v>7.2999999999999995E-2</c:v>
                </c:pt>
                <c:pt idx="6">
                  <c:v>8.2000000000000003E-2</c:v>
                </c:pt>
                <c:pt idx="7">
                  <c:v>0.09</c:v>
                </c:pt>
                <c:pt idx="8">
                  <c:v>9.4E-2</c:v>
                </c:pt>
                <c:pt idx="9">
                  <c:v>9.5000000000000001E-2</c:v>
                </c:pt>
                <c:pt idx="10">
                  <c:v>5.8000000000000003E-2</c:v>
                </c:pt>
                <c:pt idx="11">
                  <c:v>4.7E-2</c:v>
                </c:pt>
                <c:pt idx="12">
                  <c:v>4.7E-2</c:v>
                </c:pt>
                <c:pt idx="13">
                  <c:v>0.05</c:v>
                </c:pt>
                <c:pt idx="14">
                  <c:v>5.5E-2</c:v>
                </c:pt>
                <c:pt idx="15">
                  <c:v>6.2E-2</c:v>
                </c:pt>
                <c:pt idx="16">
                  <c:v>5.8000000000000003E-2</c:v>
                </c:pt>
                <c:pt idx="17">
                  <c:v>4.4999999999999998E-2</c:v>
                </c:pt>
                <c:pt idx="18" formatCode="0%">
                  <c:v>0.04</c:v>
                </c:pt>
                <c:pt idx="19">
                  <c:v>4.2999999999999997E-2</c:v>
                </c:pt>
                <c:pt idx="20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8-634B-A4CA-0B819A4A0C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350599215"/>
        <c:axId val="241220351"/>
      </c:barChart>
      <c:catAx>
        <c:axId val="35059921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220351"/>
        <c:crosses val="autoZero"/>
        <c:auto val="1"/>
        <c:lblAlgn val="ctr"/>
        <c:lblOffset val="100"/>
        <c:noMultiLvlLbl val="0"/>
      </c:catAx>
      <c:valAx>
        <c:axId val="2412203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Unemployment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59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158468</xdr:colOff>
      <xdr:row>16</xdr:row>
      <xdr:rowOff>156896</xdr:rowOff>
    </xdr:from>
    <xdr:to>
      <xdr:col>9</xdr:col>
      <xdr:colOff>628255</xdr:colOff>
      <xdr:row>43</xdr:row>
      <xdr:rowOff>123628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DB5BD92-D3D1-FB4C-A89E-258F02EC5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310195</xdr:colOff>
      <xdr:row>0</xdr:row>
      <xdr:rowOff>190614</xdr:rowOff>
    </xdr:from>
    <xdr:to>
      <xdr:col>15</xdr:col>
      <xdr:colOff>779983</xdr:colOff>
      <xdr:row>14</xdr:row>
      <xdr:rowOff>90363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5177AF3-BB99-BD47-BF5E-2D4B76FBB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135991</xdr:colOff>
      <xdr:row>0</xdr:row>
      <xdr:rowOff>190613</xdr:rowOff>
    </xdr:from>
    <xdr:to>
      <xdr:col>10</xdr:col>
      <xdr:colOff>213539</xdr:colOff>
      <xdr:row>14</xdr:row>
      <xdr:rowOff>90362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1379ED-E016-5E46-8570-0B61DBEB8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40F9-D104-184F-8EE5-A64753904AAD}">
  <dimension ref="A1:S60"/>
  <sheetViews>
    <sheetView tabSelected="1" zoomScale="113" workbookViewId="0">
      <selection activeCell="L20" sqref="L20"/>
    </sheetView>
  </sheetViews>
  <sheetFormatPr baseColWidth="10" defaultRowHeight="16" x14ac:dyDescent="0.2"/>
  <cols>
    <col min="3" max="3" width="14.1640625" customWidth="1"/>
    <col min="4" max="4" width="14" customWidth="1"/>
  </cols>
  <sheetData>
    <row r="1" spans="1:19" ht="17" thickBo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x14ac:dyDescent="0.2">
      <c r="A2" s="31"/>
      <c r="B2" s="3" t="s">
        <v>1</v>
      </c>
      <c r="C2" s="4" t="s">
        <v>10</v>
      </c>
      <c r="D2" s="5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2">
      <c r="A3" s="31"/>
      <c r="B3" s="6">
        <v>2018</v>
      </c>
      <c r="C3" s="1">
        <v>0.11799999999999999</v>
      </c>
      <c r="D3" s="7">
        <v>3.9E-2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">
      <c r="A4" s="31"/>
      <c r="B4" s="6">
        <v>2017</v>
      </c>
      <c r="C4" s="2">
        <v>0.123</v>
      </c>
      <c r="D4" s="8">
        <v>4.2999999999999997E-2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x14ac:dyDescent="0.2">
      <c r="A5" s="31"/>
      <c r="B5" s="6">
        <v>2016</v>
      </c>
      <c r="C5" s="1">
        <v>0.127</v>
      </c>
      <c r="D5" s="7">
        <v>4.8000000000000001E-2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x14ac:dyDescent="0.2">
      <c r="A6" s="31"/>
      <c r="B6" s="6">
        <v>2015</v>
      </c>
      <c r="C6" s="2">
        <v>0.13500000000000001</v>
      </c>
      <c r="D6" s="8">
        <v>5.1999999999999998E-2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x14ac:dyDescent="0.2">
      <c r="A7" s="31"/>
      <c r="B7" s="6">
        <v>2014</v>
      </c>
      <c r="C7" s="1">
        <v>0.14799999999999999</v>
      </c>
      <c r="D7" s="7">
        <v>6.2E-2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x14ac:dyDescent="0.2">
      <c r="A8" s="31"/>
      <c r="B8" s="6">
        <v>2013</v>
      </c>
      <c r="C8" s="2">
        <v>0.14499999999999999</v>
      </c>
      <c r="D8" s="8">
        <v>7.2999999999999995E-2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x14ac:dyDescent="0.2">
      <c r="A9" s="31"/>
      <c r="B9" s="6">
        <v>2012</v>
      </c>
      <c r="C9" s="1">
        <v>0.15</v>
      </c>
      <c r="D9" s="7">
        <v>8.2000000000000003E-2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x14ac:dyDescent="0.2">
      <c r="A10" s="31"/>
      <c r="B10" s="6">
        <v>2011</v>
      </c>
      <c r="C10" s="2">
        <v>0.15</v>
      </c>
      <c r="D10" s="8">
        <v>0.09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19" x14ac:dyDescent="0.2">
      <c r="A11" s="31"/>
      <c r="B11" s="6">
        <v>2010</v>
      </c>
      <c r="C11" s="1">
        <v>0.151</v>
      </c>
      <c r="D11" s="7">
        <v>9.4E-2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19" x14ac:dyDescent="0.2">
      <c r="A12" s="31"/>
      <c r="B12" s="6">
        <v>2009</v>
      </c>
      <c r="C12" s="2">
        <v>0.14299999999999999</v>
      </c>
      <c r="D12" s="8">
        <v>9.5000000000000001E-2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1:19" x14ac:dyDescent="0.2">
      <c r="A13" s="31"/>
      <c r="B13" s="6">
        <v>2008</v>
      </c>
      <c r="C13" s="1">
        <v>0.13200000000000001</v>
      </c>
      <c r="D13" s="7">
        <v>5.8000000000000003E-2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19" x14ac:dyDescent="0.2">
      <c r="A14" s="31"/>
      <c r="B14" s="6">
        <v>2007</v>
      </c>
      <c r="C14" s="2">
        <v>0.125</v>
      </c>
      <c r="D14" s="8">
        <v>4.7E-2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x14ac:dyDescent="0.2">
      <c r="A15" s="31"/>
      <c r="B15" s="6">
        <v>2006</v>
      </c>
      <c r="C15" s="1">
        <v>0.123</v>
      </c>
      <c r="D15" s="7">
        <v>4.7E-2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9" x14ac:dyDescent="0.2">
      <c r="A16" s="31"/>
      <c r="B16" s="6">
        <v>2005</v>
      </c>
      <c r="C16" s="2">
        <v>0.121</v>
      </c>
      <c r="D16" s="8">
        <v>0.05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19" x14ac:dyDescent="0.2">
      <c r="A17" s="31"/>
      <c r="B17" s="6">
        <v>2004</v>
      </c>
      <c r="C17" s="1">
        <v>0.127</v>
      </c>
      <c r="D17" s="7">
        <v>5.5E-2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19" x14ac:dyDescent="0.2">
      <c r="A18" s="31"/>
      <c r="B18" s="6">
        <v>2003</v>
      </c>
      <c r="C18" s="2">
        <v>0.125</v>
      </c>
      <c r="D18" s="8">
        <v>6.2E-2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 x14ac:dyDescent="0.2">
      <c r="A19" s="31"/>
      <c r="B19" s="6">
        <v>2002</v>
      </c>
      <c r="C19" s="1">
        <v>0.121</v>
      </c>
      <c r="D19" s="7">
        <v>5.8000000000000003E-2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2">
      <c r="A20" s="31"/>
      <c r="B20" s="6">
        <v>2001</v>
      </c>
      <c r="C20" s="2">
        <v>0.11700000000000001</v>
      </c>
      <c r="D20" s="8">
        <v>4.4999999999999998E-2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1:19" x14ac:dyDescent="0.2">
      <c r="A21" s="31"/>
      <c r="B21" s="6">
        <v>2000</v>
      </c>
      <c r="C21" s="1">
        <v>0.113</v>
      </c>
      <c r="D21" s="9">
        <v>0.04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1:19" ht="17" thickBot="1" x14ac:dyDescent="0.25">
      <c r="A22" s="31"/>
      <c r="B22" s="10">
        <v>1999</v>
      </c>
      <c r="C22" s="12">
        <v>0.11799999999999999</v>
      </c>
      <c r="D22" s="11">
        <v>4.2999999999999997E-2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1:19" ht="17" thickBot="1" x14ac:dyDescent="0.25">
      <c r="A23" s="31"/>
      <c r="B23" s="13">
        <v>1998</v>
      </c>
      <c r="C23" s="14">
        <v>0.127</v>
      </c>
      <c r="D23" s="15">
        <v>4.3999999999999997E-2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1:19" ht="17" thickBot="1" x14ac:dyDescent="0.25">
      <c r="A24" s="31"/>
      <c r="B24" s="32"/>
      <c r="C24" s="33"/>
      <c r="D24" s="33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19" x14ac:dyDescent="0.2">
      <c r="A25" s="31"/>
      <c r="B25" s="21" t="s">
        <v>8</v>
      </c>
      <c r="C25" s="24">
        <f>AVERAGE(C3:C23)</f>
        <v>0.13042857142857142</v>
      </c>
      <c r="D25" s="25">
        <f>AVERAGE(D3:D23)</f>
        <v>5.8428571428571434E-2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19" x14ac:dyDescent="0.2">
      <c r="A26" s="31"/>
      <c r="B26" s="22" t="s">
        <v>7</v>
      </c>
      <c r="C26" s="16">
        <f>MEDIAN(C3:C23)</f>
        <v>0.127</v>
      </c>
      <c r="D26" s="28">
        <f>MEDIAN(D3:D23)</f>
        <v>5.1999999999999998E-2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19" x14ac:dyDescent="0.2">
      <c r="A27" s="31"/>
      <c r="B27" s="22" t="s">
        <v>2</v>
      </c>
      <c r="C27" s="26">
        <f>_xlfn.MODE.SNGL(C3:C23)</f>
        <v>0.127</v>
      </c>
      <c r="D27" s="27">
        <f>_xlfn.MODE.SNGL(D3:D23)</f>
        <v>4.2999999999999997E-2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19" x14ac:dyDescent="0.2">
      <c r="A28" s="31"/>
      <c r="B28" s="22" t="s">
        <v>3</v>
      </c>
      <c r="C28" s="16">
        <f>MIN(C3:C23)</f>
        <v>0.113</v>
      </c>
      <c r="D28" s="28">
        <f>MIN(D3:D23)</f>
        <v>3.9E-2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19" x14ac:dyDescent="0.2">
      <c r="A29" s="31"/>
      <c r="B29" s="22" t="s">
        <v>4</v>
      </c>
      <c r="C29" s="29">
        <f>MAX(C3:C23)</f>
        <v>0.151</v>
      </c>
      <c r="D29" s="30">
        <f>MAX(D3:D23)</f>
        <v>9.5000000000000001E-2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19" x14ac:dyDescent="0.2">
      <c r="A30" s="31"/>
      <c r="B30" s="22" t="s">
        <v>5</v>
      </c>
      <c r="C30" s="17">
        <f>C29-C28</f>
        <v>3.7999999999999992E-2</v>
      </c>
      <c r="D30" s="18">
        <f>D29-D28</f>
        <v>5.6000000000000001E-2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pans="1:19" x14ac:dyDescent="0.2">
      <c r="A31" s="31"/>
      <c r="B31" s="22" t="s">
        <v>9</v>
      </c>
      <c r="C31" s="26">
        <f>_xlfn.STDEV.S(C3:C23)</f>
        <v>1.2383745106273094E-2</v>
      </c>
      <c r="D31" s="27">
        <f>_xlfn.STDEV.S(D3:D23)</f>
        <v>1.7984914313311107E-2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</row>
    <row r="32" spans="1:19" ht="17" thickBot="1" x14ac:dyDescent="0.25">
      <c r="A32" s="31"/>
      <c r="B32" s="23" t="s">
        <v>6</v>
      </c>
      <c r="C32" s="19">
        <f>_xlfn.VAR.S(C3:C23)</f>
        <v>1.533571428571428E-4</v>
      </c>
      <c r="D32" s="20">
        <f>_xlfn.VAR.S(D3:D23)</f>
        <v>3.234571428571427E-4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1:19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1:19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6" spans="1:19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19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1:19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1:19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19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</row>
    <row r="41" spans="1:19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</row>
    <row r="42" spans="1:19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</row>
    <row r="43" spans="1:19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</row>
    <row r="44" spans="1:19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</row>
    <row r="45" spans="1:19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</row>
    <row r="46" spans="1:19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x14ac:dyDescent="0.2">
      <c r="A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</row>
    <row r="48" spans="1:19" x14ac:dyDescent="0.2">
      <c r="A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</row>
    <row r="49" spans="1:1" x14ac:dyDescent="0.2">
      <c r="A49" s="31"/>
    </row>
    <row r="50" spans="1:1" x14ac:dyDescent="0.2">
      <c r="A50" s="31"/>
    </row>
    <row r="51" spans="1:1" x14ac:dyDescent="0.2">
      <c r="A51" s="31"/>
    </row>
    <row r="52" spans="1:1" x14ac:dyDescent="0.2">
      <c r="A52" s="31"/>
    </row>
    <row r="53" spans="1:1" x14ac:dyDescent="0.2">
      <c r="A53" s="31"/>
    </row>
    <row r="54" spans="1:1" x14ac:dyDescent="0.2">
      <c r="A54" s="31"/>
    </row>
    <row r="55" spans="1:1" x14ac:dyDescent="0.2">
      <c r="A55" s="31"/>
    </row>
    <row r="56" spans="1:1" x14ac:dyDescent="0.2">
      <c r="A56" s="31"/>
    </row>
    <row r="57" spans="1:1" x14ac:dyDescent="0.2">
      <c r="A57" s="31"/>
    </row>
    <row r="58" spans="1:1" x14ac:dyDescent="0.2">
      <c r="A58" s="31"/>
    </row>
    <row r="59" spans="1:1" x14ac:dyDescent="0.2">
      <c r="A59" s="31"/>
    </row>
    <row r="60" spans="1:1" x14ac:dyDescent="0.2">
      <c r="A60" s="3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Dudley, Summer E.</cp:lastModifiedBy>
  <dcterms:created xsi:type="dcterms:W3CDTF">2020-04-08T15:47:47Z</dcterms:created>
  <dcterms:modified xsi:type="dcterms:W3CDTF">2020-04-29T12:29:46Z</dcterms:modified>
</cp:coreProperties>
</file>